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13170" activeTab="0"/>
  </bookViews>
  <sheets>
    <sheet name="Punkte" sheetId="1" r:id="rId1"/>
  </sheets>
  <definedNames>
    <definedName name="_xlfn.AVERAGEIF" hidden="1">#NAME?</definedName>
    <definedName name="_xlnm.Print_Area" localSheetId="0">'Punkte'!$A$1:$AB$47</definedName>
    <definedName name="_xlnm.Print_Titles" localSheetId="0">'Punkte'!$6:$7</definedName>
  </definedNames>
  <calcPr fullCalcOnLoad="1"/>
</workbook>
</file>

<file path=xl/sharedStrings.xml><?xml version="1.0" encoding="utf-8"?>
<sst xmlns="http://schemas.openxmlformats.org/spreadsheetml/2006/main" count="93" uniqueCount="71">
  <si>
    <t>Name</t>
  </si>
  <si>
    <t>Punkte</t>
  </si>
  <si>
    <t>"OTP - Open - Pokerturnier" / Rangliste</t>
  </si>
  <si>
    <r>
      <t>Modus: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Multi Table System !!!</t>
    </r>
  </si>
  <si>
    <t>Pkt.</t>
  </si>
  <si>
    <r>
      <t>Punkte:</t>
    </r>
    <r>
      <rPr>
        <sz val="10"/>
        <rFont val="Arial"/>
        <family val="2"/>
      </rPr>
      <t xml:space="preserve"> Teilnahme 5 Punkte, Letzter Platz 1 Punkt, Erster Platz Punkte = Teilnehmerzahl, usw.</t>
    </r>
  </si>
  <si>
    <t>#</t>
  </si>
  <si>
    <t>Teiln.</t>
  </si>
  <si>
    <t>Platz</t>
  </si>
  <si>
    <t>Bollak, Manuel</t>
  </si>
  <si>
    <t>Fricke, Max</t>
  </si>
  <si>
    <t>Mattern, Jens</t>
  </si>
  <si>
    <t>Hollemann, Kurt</t>
  </si>
  <si>
    <t>Mücke, Tanja</t>
  </si>
  <si>
    <t>Pape, Werner</t>
  </si>
  <si>
    <t>Lächelt, Jürgen</t>
  </si>
  <si>
    <t>Zok, Sebastian</t>
  </si>
  <si>
    <t>Lächelt, Lutz</t>
  </si>
  <si>
    <t>Lächelt, Martina</t>
  </si>
  <si>
    <t>Meyer, Tanja</t>
  </si>
  <si>
    <t>Grone, Kai</t>
  </si>
  <si>
    <t>Grone, Nicole</t>
  </si>
  <si>
    <t>Haase, Birgit</t>
  </si>
  <si>
    <t>Haase, Thomas</t>
  </si>
  <si>
    <t>Zeyda, Bernd</t>
  </si>
  <si>
    <t>Zeyda, Marcel</t>
  </si>
  <si>
    <t>Hanusch, Timo</t>
  </si>
  <si>
    <t>Wingenbach, Bianca</t>
  </si>
  <si>
    <t>Voigtländer, Malte</t>
  </si>
  <si>
    <t>Christophersen, Peter</t>
  </si>
  <si>
    <t>Müller, Katja</t>
  </si>
  <si>
    <t>Weigand, Patrick</t>
  </si>
  <si>
    <t>Tasler, Rolf</t>
  </si>
  <si>
    <t>Wodarz, Carsten</t>
  </si>
  <si>
    <t>Fricke, Oliver</t>
  </si>
  <si>
    <t>Mücke, Sven</t>
  </si>
  <si>
    <t>Horneffer, Carsten</t>
  </si>
  <si>
    <t>Heller, André</t>
  </si>
  <si>
    <t>Lampka, Michael</t>
  </si>
  <si>
    <t>Hollemann, Michael</t>
  </si>
  <si>
    <t>Stölzel, Sven</t>
  </si>
  <si>
    <t>Bott, Oliver</t>
  </si>
  <si>
    <t>Glitza, Ralf</t>
  </si>
  <si>
    <t>Henß, Thomas</t>
  </si>
  <si>
    <t>Lacin, Selcuk</t>
  </si>
  <si>
    <t>Weigand, Michael</t>
  </si>
  <si>
    <t>Uka, Eroll</t>
  </si>
  <si>
    <t>Mai, Marvin</t>
  </si>
  <si>
    <t>Dömland, Stefan "Bob"</t>
  </si>
  <si>
    <t>Wodarz, Florian</t>
  </si>
  <si>
    <t>Hartung, Marcel</t>
  </si>
  <si>
    <t>Spetter, André</t>
  </si>
  <si>
    <t>Pliefke, Arne</t>
  </si>
  <si>
    <t>v. Beekhuizen, Edgar</t>
  </si>
  <si>
    <t xml:space="preserve">Nächstes Turnier: </t>
  </si>
  <si>
    <t>Mücke (Krüger), Torsten</t>
  </si>
  <si>
    <t>Mäcker, Stephan</t>
  </si>
  <si>
    <t>Siekmann, Tim</t>
  </si>
  <si>
    <t>Wegner, Marc</t>
  </si>
  <si>
    <t>Samland, Kai</t>
  </si>
  <si>
    <t>Mäcker, Andreas</t>
  </si>
  <si>
    <t>Jakob, Daniel</t>
  </si>
  <si>
    <t>Kraft, "Krafti" Michael</t>
  </si>
  <si>
    <t>Matusik, "Bart" Bartosz</t>
  </si>
  <si>
    <t>Szeimier, Nick</t>
  </si>
  <si>
    <t>Jäger, Florian</t>
  </si>
  <si>
    <t>Raddatz, Kevin</t>
  </si>
  <si>
    <t>Wodarz, Mathias</t>
  </si>
  <si>
    <t>Stand: 11.10.2016</t>
  </si>
  <si>
    <t>Sova, Andreas</t>
  </si>
  <si>
    <t>Dillschneider, Katja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</si>
</sst>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5" fillId="33" borderId="0" xfId="0" applyFont="1" applyFill="1" applyBorder="1" applyAlignment="1">
      <alignment textRotation="90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textRotation="90"/>
    </xf>
    <xf numFmtId="0" fontId="45" fillId="33" borderId="11" xfId="0" applyFont="1" applyFill="1" applyBorder="1" applyAlignment="1">
      <alignment horizontal="center" textRotation="90"/>
    </xf>
    <xf numFmtId="0" fontId="45" fillId="33" borderId="12" xfId="0" applyFont="1" applyFill="1" applyBorder="1" applyAlignment="1">
      <alignment horizontal="center" textRotation="90"/>
    </xf>
    <xf numFmtId="166" fontId="5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6" fontId="45" fillId="33" borderId="13" xfId="0" applyNumberFormat="1" applyFont="1" applyFill="1" applyBorder="1" applyAlignment="1">
      <alignment/>
    </xf>
    <xf numFmtId="166" fontId="45" fillId="33" borderId="14" xfId="0" applyNumberFormat="1" applyFont="1" applyFill="1" applyBorder="1" applyAlignment="1">
      <alignment/>
    </xf>
    <xf numFmtId="166" fontId="4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6" fontId="45" fillId="33" borderId="17" xfId="0" applyNumberFormat="1" applyFont="1" applyFill="1" applyBorder="1" applyAlignment="1" applyProtection="1">
      <alignment/>
      <protection locked="0"/>
    </xf>
    <xf numFmtId="166" fontId="45" fillId="33" borderId="18" xfId="0" applyNumberFormat="1" applyFont="1" applyFill="1" applyBorder="1" applyAlignment="1" applyProtection="1">
      <alignment/>
      <protection locked="0"/>
    </xf>
    <xf numFmtId="166" fontId="0" fillId="33" borderId="18" xfId="0" applyNumberFormat="1" applyFont="1" applyFill="1" applyBorder="1" applyAlignment="1" applyProtection="1">
      <alignment/>
      <protection locked="0"/>
    </xf>
    <xf numFmtId="166" fontId="0" fillId="33" borderId="19" xfId="0" applyNumberFormat="1" applyFont="1" applyFill="1" applyBorder="1" applyAlignment="1" applyProtection="1">
      <alignment/>
      <protection locked="0"/>
    </xf>
    <xf numFmtId="166" fontId="45" fillId="33" borderId="20" xfId="0" applyNumberFormat="1" applyFont="1" applyFill="1" applyBorder="1" applyAlignment="1" applyProtection="1">
      <alignment/>
      <protection locked="0"/>
    </xf>
    <xf numFmtId="166" fontId="45" fillId="33" borderId="21" xfId="0" applyNumberFormat="1" applyFont="1" applyFill="1" applyBorder="1" applyAlignment="1" applyProtection="1">
      <alignment/>
      <protection locked="0"/>
    </xf>
    <xf numFmtId="166" fontId="0" fillId="33" borderId="21" xfId="0" applyNumberFormat="1" applyFont="1" applyFill="1" applyBorder="1" applyAlignment="1" applyProtection="1">
      <alignment/>
      <protection locked="0"/>
    </xf>
    <xf numFmtId="166" fontId="0" fillId="33" borderId="22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6" fillId="33" borderId="0" xfId="0" applyFont="1" applyFill="1" applyBorder="1" applyAlignment="1">
      <alignment/>
    </xf>
    <xf numFmtId="0" fontId="46" fillId="33" borderId="23" xfId="0" applyFont="1" applyFill="1" applyBorder="1" applyAlignment="1">
      <alignment textRotation="90"/>
    </xf>
    <xf numFmtId="0" fontId="46" fillId="33" borderId="24" xfId="0" applyFont="1" applyFill="1" applyBorder="1" applyAlignment="1">
      <alignment/>
    </xf>
    <xf numFmtId="0" fontId="46" fillId="33" borderId="0" xfId="0" applyFont="1" applyFill="1" applyBorder="1" applyAlignment="1">
      <alignment textRotation="90"/>
    </xf>
    <xf numFmtId="0" fontId="45" fillId="33" borderId="25" xfId="0" applyFont="1" applyFill="1" applyBorder="1" applyAlignment="1">
      <alignment textRotation="90"/>
    </xf>
    <xf numFmtId="0" fontId="3" fillId="33" borderId="0" xfId="0" applyFont="1" applyFill="1" applyAlignment="1">
      <alignment/>
    </xf>
    <xf numFmtId="0" fontId="45" fillId="33" borderId="26" xfId="0" applyFont="1" applyFill="1" applyBorder="1" applyAlignment="1">
      <alignment horizontal="center" textRotation="90"/>
    </xf>
    <xf numFmtId="0" fontId="35" fillId="33" borderId="0" xfId="48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14" fontId="4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57421875" defaultRowHeight="15"/>
  <cols>
    <col min="1" max="1" width="3.57421875" style="6" customWidth="1"/>
    <col min="2" max="2" width="23.8515625" style="6" bestFit="1" customWidth="1"/>
    <col min="3" max="4" width="3.57421875" style="6" bestFit="1" customWidth="1"/>
    <col min="5" max="5" width="3.57421875" style="6" hidden="1" customWidth="1"/>
    <col min="6" max="6" width="3.57421875" style="6" bestFit="1" customWidth="1"/>
    <col min="7" max="7" width="3.57421875" style="6" hidden="1" customWidth="1"/>
    <col min="8" max="8" width="3.57421875" style="6" bestFit="1" customWidth="1"/>
    <col min="9" max="9" width="3.57421875" style="6" hidden="1" customWidth="1"/>
    <col min="10" max="10" width="3.57421875" style="6" bestFit="1" customWidth="1"/>
    <col min="11" max="11" width="3.57421875" style="6" hidden="1" customWidth="1"/>
    <col min="12" max="12" width="3.57421875" style="6" bestFit="1" customWidth="1"/>
    <col min="13" max="13" width="3.57421875" style="6" hidden="1" customWidth="1"/>
    <col min="14" max="14" width="3.57421875" style="6" bestFit="1" customWidth="1"/>
    <col min="15" max="15" width="3.57421875" style="6" hidden="1" customWidth="1"/>
    <col min="16" max="16" width="3.57421875" style="6" bestFit="1" customWidth="1"/>
    <col min="17" max="17" width="3.57421875" style="6" hidden="1" customWidth="1"/>
    <col min="18" max="18" width="3.57421875" style="6" bestFit="1" customWidth="1"/>
    <col min="19" max="19" width="3.57421875" style="6" hidden="1" customWidth="1"/>
    <col min="20" max="20" width="3.57421875" style="6" bestFit="1" customWidth="1"/>
    <col min="21" max="21" width="3.57421875" style="6" hidden="1" customWidth="1"/>
    <col min="22" max="22" width="3.57421875" style="6" bestFit="1" customWidth="1"/>
    <col min="23" max="23" width="3.57421875" style="6" hidden="1" customWidth="1"/>
    <col min="24" max="24" width="3.57421875" style="6" bestFit="1" customWidth="1"/>
    <col min="25" max="25" width="3.57421875" style="6" hidden="1" customWidth="1"/>
    <col min="26" max="26" width="3.57421875" style="6" bestFit="1" customWidth="1"/>
    <col min="27" max="27" width="3.57421875" style="6" hidden="1" customWidth="1"/>
    <col min="28" max="28" width="4.00390625" style="6" bestFit="1" customWidth="1"/>
    <col min="29" max="16384" width="11.57421875" style="6" customWidth="1"/>
  </cols>
  <sheetData>
    <row r="1" spans="1:27" s="2" customFormat="1" ht="26.2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1" customFormat="1" ht="12.75">
      <c r="A2" s="39" t="s">
        <v>68</v>
      </c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9" t="s">
        <v>54</v>
      </c>
    </row>
    <row r="3" spans="1:27" s="1" customFormat="1" ht="12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2.75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8" s="1" customFormat="1" ht="15">
      <c r="A5" s="3"/>
      <c r="B5" s="3"/>
      <c r="C5" s="3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9" ht="82.5" customHeight="1">
      <c r="A6" s="30"/>
      <c r="B6" s="30"/>
      <c r="C6" s="33"/>
      <c r="D6" s="36" t="str">
        <f>CONCATENATE("Januar (",COUNTIF(D8:D70,"&gt;0"),")")</f>
        <v>Januar (33)</v>
      </c>
      <c r="E6" s="36"/>
      <c r="F6" s="36" t="str">
        <f>CONCATENATE("Februar (",COUNTIF(F8:F70,"&gt;0"),")")</f>
        <v>Februar (27)</v>
      </c>
      <c r="G6" s="36"/>
      <c r="H6" s="36" t="str">
        <f>CONCATENATE("März (",COUNTIF(H8:H70,"&gt;0"),")")</f>
        <v>März (30)</v>
      </c>
      <c r="I6" s="36"/>
      <c r="J6" s="36" t="str">
        <f>CONCATENATE("April (",COUNTIF(J8:J70,"&gt;0"),")")</f>
        <v>April (20)</v>
      </c>
      <c r="K6" s="36"/>
      <c r="L6" s="36" t="str">
        <f>CONCATENATE("Mai (",COUNTIF(L8:L70,"&gt;0"),")")</f>
        <v>Mai (25)</v>
      </c>
      <c r="M6" s="36"/>
      <c r="N6" s="36" t="str">
        <f>CONCATENATE("Juni (",COUNTIF(N8:N70,"&gt;0"),")")</f>
        <v>Juni (15)</v>
      </c>
      <c r="O6" s="36"/>
      <c r="P6" s="36" t="str">
        <f>CONCATENATE("Juli (",COUNTIF(P8:P70,"&gt;0"),")")</f>
        <v>Juli (20)</v>
      </c>
      <c r="Q6" s="36"/>
      <c r="R6" s="36" t="str">
        <f>CONCATENATE("August (",COUNTIF(R8:R70,"&gt;0"),")")</f>
        <v>August (21)</v>
      </c>
      <c r="S6" s="36"/>
      <c r="T6" s="36" t="str">
        <f>CONCATENATE("September (",COUNTIF(T8:T70,"&gt;0"),")")</f>
        <v>September (17)</v>
      </c>
      <c r="U6" s="36"/>
      <c r="V6" s="36" t="str">
        <f>CONCATENATE("Oktober (",COUNTIF(V8:V70,"&gt;0"),")")</f>
        <v>Oktober (21)</v>
      </c>
      <c r="W6" s="36"/>
      <c r="X6" s="36" t="str">
        <f>CONCATENATE("November (",COUNTIF(X8:X70,"&gt;0"),")")</f>
        <v>November (17)</v>
      </c>
      <c r="Y6" s="36"/>
      <c r="Z6" s="36" t="str">
        <f>CONCATENATE("Dezember (",COUNTIF(Z8:Z70,"&gt;0"),")")</f>
        <v>Dezember (0)</v>
      </c>
      <c r="AA6" s="36"/>
      <c r="AB6" s="34"/>
      <c r="AC6" s="5"/>
    </row>
    <row r="7" spans="1:29" ht="43.5" thickBot="1">
      <c r="A7" s="32" t="s">
        <v>6</v>
      </c>
      <c r="B7" s="30" t="s">
        <v>0</v>
      </c>
      <c r="C7" s="31" t="s">
        <v>7</v>
      </c>
      <c r="D7" s="9" t="s">
        <v>8</v>
      </c>
      <c r="E7" s="10" t="s">
        <v>4</v>
      </c>
      <c r="F7" s="8" t="s">
        <v>8</v>
      </c>
      <c r="G7" s="10" t="s">
        <v>4</v>
      </c>
      <c r="H7" s="8" t="s">
        <v>8</v>
      </c>
      <c r="I7" s="10" t="s">
        <v>4</v>
      </c>
      <c r="J7" s="8" t="s">
        <v>8</v>
      </c>
      <c r="K7" s="10" t="s">
        <v>4</v>
      </c>
      <c r="L7" s="8" t="s">
        <v>8</v>
      </c>
      <c r="M7" s="10" t="s">
        <v>4</v>
      </c>
      <c r="N7" s="8" t="s">
        <v>8</v>
      </c>
      <c r="O7" s="10" t="s">
        <v>4</v>
      </c>
      <c r="P7" s="8" t="s">
        <v>8</v>
      </c>
      <c r="Q7" s="10" t="s">
        <v>4</v>
      </c>
      <c r="R7" s="8" t="s">
        <v>8</v>
      </c>
      <c r="S7" s="10" t="s">
        <v>4</v>
      </c>
      <c r="T7" s="8" t="s">
        <v>8</v>
      </c>
      <c r="U7" s="10" t="s">
        <v>4</v>
      </c>
      <c r="V7" s="8" t="s">
        <v>8</v>
      </c>
      <c r="W7" s="10" t="s">
        <v>4</v>
      </c>
      <c r="X7" s="8" t="s">
        <v>8</v>
      </c>
      <c r="Y7" s="10" t="s">
        <v>4</v>
      </c>
      <c r="Z7" s="8" t="s">
        <v>8</v>
      </c>
      <c r="AA7" s="10" t="s">
        <v>4</v>
      </c>
      <c r="AB7" s="33" t="s">
        <v>1</v>
      </c>
      <c r="AC7" s="5"/>
    </row>
    <row r="8" spans="1:28" ht="15">
      <c r="A8" s="7">
        <f>IF(AND(B8&lt;&gt;"",AB8&lt;&gt;AB7),ROW()-7,"")</f>
        <v>1</v>
      </c>
      <c r="B8" s="16" t="s">
        <v>34</v>
      </c>
      <c r="C8" s="11">
        <f>COUNTIF(D8:AA8,"&gt;0")/2</f>
        <v>9</v>
      </c>
      <c r="D8" s="21">
        <v>7</v>
      </c>
      <c r="E8" s="14">
        <f>IF(D8&gt;0,COUNTIF(D$8:D$108,"&gt;0")-D8+1,0)</f>
        <v>27</v>
      </c>
      <c r="F8" s="25">
        <v>1</v>
      </c>
      <c r="G8" s="14">
        <f>IF(F8&gt;0,COUNTIF(F$8:F$108,"&gt;0")-F8+1,0)</f>
        <v>27</v>
      </c>
      <c r="H8" s="25">
        <v>6</v>
      </c>
      <c r="I8" s="14">
        <f>IF(H8&gt;0,COUNTIF(H$8:H$108,"&gt;0")-H8+1,0)</f>
        <v>25</v>
      </c>
      <c r="J8" s="25">
        <v>9</v>
      </c>
      <c r="K8" s="14">
        <f>IF(J8&gt;0,COUNTIF(J$8:J$108,"&gt;0")-J8+1,0)</f>
        <v>12</v>
      </c>
      <c r="L8" s="25">
        <v>8</v>
      </c>
      <c r="M8" s="14">
        <f>IF(L8&gt;0,COUNTIF(L$8:L$108,"&gt;0")-L8+1,0)</f>
        <v>18</v>
      </c>
      <c r="N8" s="25">
        <v>6</v>
      </c>
      <c r="O8" s="14">
        <f>IF(N8&gt;0,COUNTIF(N$8:N$108,"&gt;0")-N8+1,0)</f>
        <v>10</v>
      </c>
      <c r="P8" s="25">
        <v>11</v>
      </c>
      <c r="Q8" s="14">
        <f>IF(P8&gt;0,COUNTIF(P$8:P$108,"&gt;0")-P8+1,0)</f>
        <v>10</v>
      </c>
      <c r="R8" s="25">
        <v>3</v>
      </c>
      <c r="S8" s="14">
        <f>IF(R8&gt;0,COUNTIF(R$8:R$108,"&gt;0")-R8+1,0)</f>
        <v>19</v>
      </c>
      <c r="T8" s="25"/>
      <c r="U8" s="14">
        <f>IF(T8&gt;0,COUNTIF(T$8:T$108,"&gt;0")-T8+1,0)</f>
        <v>0</v>
      </c>
      <c r="V8" s="25">
        <v>4</v>
      </c>
      <c r="W8" s="14">
        <f>IF(V8&gt;0,COUNTIF(V$8:V$108,"&gt;0")-V8+1,0)</f>
        <v>18</v>
      </c>
      <c r="X8" s="25"/>
      <c r="Y8" s="14">
        <f>IF(X8&gt;0,COUNTIF(X$8:X$108,"&gt;0")-X8+1,0)</f>
        <v>0</v>
      </c>
      <c r="Z8" s="25"/>
      <c r="AA8" s="14">
        <f>IF(Z8&gt;0,COUNTIF(Z$8:Z$108,"&gt;0")-Z8+1,0)</f>
        <v>0</v>
      </c>
      <c r="AB8" s="12">
        <f>E8+G8+I8+K8+M8+O8+Q8+S8+U8+W8+Y8+AA8+(C8*5)-IF(C8=12,MIN(E8,G8,I8,K8,M8,O8,Q8,S8,U8,W8,Y8,AA8)+5,0)</f>
        <v>211</v>
      </c>
    </row>
    <row r="9" spans="1:28" ht="15">
      <c r="A9" s="7">
        <f>IF(AND(B9&lt;&gt;"",AB9&lt;&gt;AB8),ROW()-7,"")</f>
        <v>2</v>
      </c>
      <c r="B9" s="17" t="s">
        <v>24</v>
      </c>
      <c r="C9" s="11">
        <f>COUNTIF(D9:AA9,"&gt;0")/2</f>
        <v>11</v>
      </c>
      <c r="D9" s="22">
        <v>18</v>
      </c>
      <c r="E9" s="13">
        <f>IF(D9&gt;0,COUNTIF(D$8:D$108,"&gt;0")-D9+1,0)</f>
        <v>16</v>
      </c>
      <c r="F9" s="26">
        <v>27</v>
      </c>
      <c r="G9" s="13">
        <f>IF(F9&gt;0,COUNTIF(F$8:F$108,"&gt;0")-F9+1,0)</f>
        <v>1</v>
      </c>
      <c r="H9" s="26">
        <v>2</v>
      </c>
      <c r="I9" s="13">
        <f>IF(H9&gt;0,COUNTIF(H$8:H$108,"&gt;0")-H9+1,0)</f>
        <v>29</v>
      </c>
      <c r="J9" s="26">
        <v>1</v>
      </c>
      <c r="K9" s="13">
        <f>IF(J9&gt;0,COUNTIF(J$8:J$108,"&gt;0")-J9+1,0)</f>
        <v>20</v>
      </c>
      <c r="L9" s="26">
        <v>24</v>
      </c>
      <c r="M9" s="13">
        <f>IF(L9&gt;0,COUNTIF(L$8:L$108,"&gt;0")-L9+1,0)</f>
        <v>2</v>
      </c>
      <c r="N9" s="26">
        <v>10</v>
      </c>
      <c r="O9" s="13">
        <f>IF(N9&gt;0,COUNTIF(N$8:N$108,"&gt;0")-N9+1,0)</f>
        <v>6</v>
      </c>
      <c r="P9" s="26">
        <v>9</v>
      </c>
      <c r="Q9" s="13">
        <f>IF(P9&gt;0,COUNTIF(P$8:P$108,"&gt;0")-P9+1,0)</f>
        <v>12</v>
      </c>
      <c r="R9" s="26">
        <v>1</v>
      </c>
      <c r="S9" s="13">
        <f>IF(R9&gt;0,COUNTIF(R$8:R$108,"&gt;0")-R9+1,0)</f>
        <v>21</v>
      </c>
      <c r="T9" s="26">
        <v>3</v>
      </c>
      <c r="U9" s="13">
        <f>IF(T9&gt;0,COUNTIF(T$8:T$108,"&gt;0")-T9+1,0)</f>
        <v>15</v>
      </c>
      <c r="V9" s="26">
        <v>20</v>
      </c>
      <c r="W9" s="13">
        <f>IF(V9&gt;0,COUNTIF(V$8:V$108,"&gt;0")-V9+1,0)</f>
        <v>2</v>
      </c>
      <c r="X9" s="26">
        <v>9</v>
      </c>
      <c r="Y9" s="13">
        <f>IF(X9&gt;0,COUNTIF(X$8:X$108,"&gt;0")-X9+1,0)</f>
        <v>9</v>
      </c>
      <c r="Z9" s="26"/>
      <c r="AA9" s="13">
        <f>IF(Z9&gt;0,COUNTIF(Z$8:Z$108,"&gt;0")-Z9+1,0)</f>
        <v>0</v>
      </c>
      <c r="AB9" s="12">
        <f>E9+G9+I9+K9+M9+O9+Q9+S9+U9+W9+Y9+AA9+(C9*5)-IF(C9=12,MIN(E9,G9,I9,K9,M9,O9,Q9,S9,U9,W9,Y9,AA9)+5,0)</f>
        <v>188</v>
      </c>
    </row>
    <row r="10" spans="1:28" ht="15">
      <c r="A10" s="7">
        <f>IF(AND(B10&lt;&gt;"",AB10&lt;&gt;AB9),ROW()-7,"")</f>
        <v>3</v>
      </c>
      <c r="B10" s="17" t="s">
        <v>32</v>
      </c>
      <c r="C10" s="11">
        <f>COUNTIF(D10:AA10,"&gt;0")/2</f>
        <v>10</v>
      </c>
      <c r="D10" s="22">
        <v>5</v>
      </c>
      <c r="E10" s="13">
        <f>IF(D10&gt;0,COUNTIF(D$8:D$108,"&gt;0")-D10+1,0)</f>
        <v>29</v>
      </c>
      <c r="F10" s="26"/>
      <c r="G10" s="13">
        <f>IF(F10&gt;0,COUNTIF(F$8:F$108,"&gt;0")-F10+1,0)</f>
        <v>0</v>
      </c>
      <c r="H10" s="26">
        <v>3</v>
      </c>
      <c r="I10" s="13">
        <f>IF(H10&gt;0,COUNTIF(H$8:H$108,"&gt;0")-H10+1,0)</f>
        <v>28</v>
      </c>
      <c r="J10" s="26">
        <v>11</v>
      </c>
      <c r="K10" s="13">
        <f>IF(J10&gt;0,COUNTIF(J$8:J$108,"&gt;0")-J10+1,0)</f>
        <v>10</v>
      </c>
      <c r="L10" s="26">
        <v>25</v>
      </c>
      <c r="M10" s="13">
        <f>IF(L10&gt;0,COUNTIF(L$8:L$108,"&gt;0")-L10+1,0)</f>
        <v>1</v>
      </c>
      <c r="N10" s="26">
        <v>14</v>
      </c>
      <c r="O10" s="13">
        <f>IF(N10&gt;0,COUNTIF(N$8:N$108,"&gt;0")-N10+1,0)</f>
        <v>2</v>
      </c>
      <c r="P10" s="26">
        <v>12</v>
      </c>
      <c r="Q10" s="13">
        <f>IF(P10&gt;0,COUNTIF(P$8:P$108,"&gt;0")-P10+1,0)</f>
        <v>9</v>
      </c>
      <c r="R10" s="26">
        <v>19</v>
      </c>
      <c r="S10" s="13">
        <f>IF(R10&gt;0,COUNTIF(R$8:R$108,"&gt;0")-R10+1,0)</f>
        <v>3</v>
      </c>
      <c r="T10" s="26">
        <v>6</v>
      </c>
      <c r="U10" s="13">
        <f>IF(T10&gt;0,COUNTIF(T$8:T$108,"&gt;0")-T10+1,0)</f>
        <v>12</v>
      </c>
      <c r="V10" s="26">
        <v>2</v>
      </c>
      <c r="W10" s="13">
        <f>IF(V10&gt;0,COUNTIF(V$8:V$108,"&gt;0")-V10+1,0)</f>
        <v>20</v>
      </c>
      <c r="X10" s="26">
        <v>2</v>
      </c>
      <c r="Y10" s="13">
        <f>IF(X10&gt;0,COUNTIF(X$8:X$108,"&gt;0")-X10+1,0)</f>
        <v>16</v>
      </c>
      <c r="Z10" s="26"/>
      <c r="AA10" s="13">
        <f>IF(Z10&gt;0,COUNTIF(Z$8:Z$108,"&gt;0")-Z10+1,0)</f>
        <v>0</v>
      </c>
      <c r="AB10" s="12">
        <f>E10+G10+I10+K10+M10+O10+Q10+S10+U10+W10+Y10+AA10+(C10*5)-IF(C10=12,MIN(E10,G10,I10,K10,M10,O10,Q10,S10,U10,W10,Y10,AA10)+5,0)</f>
        <v>180</v>
      </c>
    </row>
    <row r="11" spans="1:28" ht="15">
      <c r="A11" s="7">
        <f>IF(AND(B11&lt;&gt;"",AB11&lt;&gt;AB10),ROW()-7,"")</f>
        <v>4</v>
      </c>
      <c r="B11" s="17" t="s">
        <v>23</v>
      </c>
      <c r="C11" s="11">
        <f>COUNTIF(D11:AA11,"&gt;0")/2</f>
        <v>10</v>
      </c>
      <c r="D11" s="22">
        <v>9</v>
      </c>
      <c r="E11" s="13">
        <f>IF(D11&gt;0,COUNTIF(D$8:D$108,"&gt;0")-D11+1,0)</f>
        <v>25</v>
      </c>
      <c r="F11" s="26">
        <v>5</v>
      </c>
      <c r="G11" s="13">
        <f>IF(F11&gt;0,COUNTIF(F$8:F$108,"&gt;0")-F11+1,0)</f>
        <v>23</v>
      </c>
      <c r="H11" s="26">
        <v>9</v>
      </c>
      <c r="I11" s="13">
        <f>IF(H11&gt;0,COUNTIF(H$8:H$108,"&gt;0")-H11+1,0)</f>
        <v>22</v>
      </c>
      <c r="J11" s="26">
        <v>12</v>
      </c>
      <c r="K11" s="13">
        <f>IF(J11&gt;0,COUNTIF(J$8:J$108,"&gt;0")-J11+1,0)</f>
        <v>9</v>
      </c>
      <c r="L11" s="26">
        <v>17</v>
      </c>
      <c r="M11" s="13">
        <f>IF(L11&gt;0,COUNTIF(L$8:L$108,"&gt;0")-L11+1,0)</f>
        <v>9</v>
      </c>
      <c r="N11" s="26"/>
      <c r="O11" s="13">
        <f>IF(N11&gt;0,COUNTIF(N$8:N$108,"&gt;0")-N11+1,0)</f>
        <v>0</v>
      </c>
      <c r="P11" s="26">
        <v>7</v>
      </c>
      <c r="Q11" s="13">
        <f>IF(P11&gt;0,COUNTIF(P$8:P$108,"&gt;0")-P11+1,0)</f>
        <v>14</v>
      </c>
      <c r="R11" s="26">
        <v>11</v>
      </c>
      <c r="S11" s="13">
        <f>IF(R11&gt;0,COUNTIF(R$8:R$108,"&gt;0")-R11+1,0)</f>
        <v>11</v>
      </c>
      <c r="T11" s="26">
        <v>11</v>
      </c>
      <c r="U11" s="13">
        <f>IF(T11&gt;0,COUNTIF(T$8:T$108,"&gt;0")-T11+1,0)</f>
        <v>7</v>
      </c>
      <c r="V11" s="26">
        <v>19</v>
      </c>
      <c r="W11" s="13">
        <f>IF(V11&gt;0,COUNTIF(V$8:V$108,"&gt;0")-V11+1,0)</f>
        <v>3</v>
      </c>
      <c r="X11" s="26">
        <v>12</v>
      </c>
      <c r="Y11" s="13">
        <f>IF(X11&gt;0,COUNTIF(X$8:X$108,"&gt;0")-X11+1,0)</f>
        <v>6</v>
      </c>
      <c r="Z11" s="26"/>
      <c r="AA11" s="13">
        <f>IF(Z11&gt;0,COUNTIF(Z$8:Z$108,"&gt;0")-Z11+1,0)</f>
        <v>0</v>
      </c>
      <c r="AB11" s="12">
        <f>E11+G11+I11+K11+M11+O11+Q11+S11+U11+W11+Y11+AA11+(C11*5)-IF(C11=12,MIN(E11,G11,I11,K11,M11,O11,Q11,S11,U11,W11,Y11,AA11)+5,0)</f>
        <v>179</v>
      </c>
    </row>
    <row r="12" spans="1:28" ht="15">
      <c r="A12" s="7">
        <f>IF(AND(B12&lt;&gt;"",AB12&lt;&gt;AB11),ROW()-7,"")</f>
        <v>5</v>
      </c>
      <c r="B12" s="17" t="s">
        <v>11</v>
      </c>
      <c r="C12" s="11">
        <f>COUNTIF(D12:AA12,"&gt;0")/2</f>
        <v>9</v>
      </c>
      <c r="D12" s="22">
        <v>15</v>
      </c>
      <c r="E12" s="13">
        <f>IF(D12&gt;0,COUNTIF(D$8:D$108,"&gt;0")-D12+1,0)</f>
        <v>19</v>
      </c>
      <c r="F12" s="26">
        <v>7</v>
      </c>
      <c r="G12" s="13">
        <f>IF(F12&gt;0,COUNTIF(F$8:F$108,"&gt;0")-F12+1,0)</f>
        <v>21</v>
      </c>
      <c r="H12" s="26">
        <v>4</v>
      </c>
      <c r="I12" s="13">
        <f>IF(H12&gt;0,COUNTIF(H$8:H$108,"&gt;0")-H12+1,0)</f>
        <v>27</v>
      </c>
      <c r="J12" s="26">
        <v>18</v>
      </c>
      <c r="K12" s="13">
        <f>IF(J12&gt;0,COUNTIF(J$8:J$108,"&gt;0")-J12+1,0)</f>
        <v>3</v>
      </c>
      <c r="L12" s="26">
        <v>13</v>
      </c>
      <c r="M12" s="13">
        <f>IF(L12&gt;0,COUNTIF(L$8:L$108,"&gt;0")-L12+1,0)</f>
        <v>13</v>
      </c>
      <c r="N12" s="26"/>
      <c r="O12" s="13">
        <f>IF(N12&gt;0,COUNTIF(N$8:N$108,"&gt;0")-N12+1,0)</f>
        <v>0</v>
      </c>
      <c r="P12" s="26">
        <v>2</v>
      </c>
      <c r="Q12" s="13">
        <f>IF(P12&gt;0,COUNTIF(P$8:P$108,"&gt;0")-P12+1,0)</f>
        <v>19</v>
      </c>
      <c r="R12" s="26">
        <v>9</v>
      </c>
      <c r="S12" s="13">
        <f>IF(R12&gt;0,COUNTIF(R$8:R$108,"&gt;0")-R12+1,0)</f>
        <v>13</v>
      </c>
      <c r="T12" s="26">
        <v>17</v>
      </c>
      <c r="U12" s="13">
        <f>IF(T12&gt;0,COUNTIF(T$8:T$108,"&gt;0")-T12+1,0)</f>
        <v>1</v>
      </c>
      <c r="V12" s="26">
        <v>12</v>
      </c>
      <c r="W12" s="13">
        <f>IF(V12&gt;0,COUNTIF(V$8:V$108,"&gt;0")-V12+1,0)</f>
        <v>10</v>
      </c>
      <c r="X12" s="26"/>
      <c r="Y12" s="13">
        <f>IF(X12&gt;0,COUNTIF(X$8:X$108,"&gt;0")-X12+1,0)</f>
        <v>0</v>
      </c>
      <c r="Z12" s="26"/>
      <c r="AA12" s="13">
        <f>IF(Z12&gt;0,COUNTIF(Z$8:Z$108,"&gt;0")-Z12+1,0)</f>
        <v>0</v>
      </c>
      <c r="AB12" s="12">
        <f>E12+G12+I12+K12+M12+O12+Q12+S12+U12+W12+Y12+AA12+(C12*5)-IF(C12=12,MIN(E12,G12,I12,K12,M12,O12,Q12,S12,U12,W12,Y12,AA12)+5,0)</f>
        <v>171</v>
      </c>
    </row>
    <row r="13" spans="1:28" ht="15">
      <c r="A13" s="7">
        <f>IF(AND(B13&lt;&gt;"",AB13&lt;&gt;AB12),ROW()-7,"")</f>
        <v>6</v>
      </c>
      <c r="B13" s="17" t="s">
        <v>38</v>
      </c>
      <c r="C13" s="11">
        <f>COUNTIF(D13:AA13,"&gt;0")/2</f>
        <v>8</v>
      </c>
      <c r="D13" s="22">
        <v>3</v>
      </c>
      <c r="E13" s="13">
        <f>IF(D13&gt;0,COUNTIF(D$8:D$108,"&gt;0")-D13+1,0)</f>
        <v>31</v>
      </c>
      <c r="F13" s="26">
        <v>12</v>
      </c>
      <c r="G13" s="13">
        <f>IF(F13&gt;0,COUNTIF(F$8:F$108,"&gt;0")-F13+1,0)</f>
        <v>16</v>
      </c>
      <c r="H13" s="26">
        <v>19</v>
      </c>
      <c r="I13" s="13">
        <f>IF(H13&gt;0,COUNTIF(H$8:H$108,"&gt;0")-H13+1,0)</f>
        <v>12</v>
      </c>
      <c r="J13" s="26"/>
      <c r="K13" s="13">
        <f>IF(J13&gt;0,COUNTIF(J$8:J$108,"&gt;0")-J13+1,0)</f>
        <v>0</v>
      </c>
      <c r="L13" s="26">
        <v>9</v>
      </c>
      <c r="M13" s="13">
        <f>IF(L13&gt;0,COUNTIF(L$8:L$108,"&gt;0")-L13+1,0)</f>
        <v>17</v>
      </c>
      <c r="N13" s="26">
        <v>5</v>
      </c>
      <c r="O13" s="13">
        <f>IF(N13&gt;0,COUNTIF(N$8:N$108,"&gt;0")-N13+1,0)</f>
        <v>11</v>
      </c>
      <c r="P13" s="26">
        <v>1</v>
      </c>
      <c r="Q13" s="13">
        <f>IF(P13&gt;0,COUNTIF(P$8:P$108,"&gt;0")-P13+1,0)</f>
        <v>20</v>
      </c>
      <c r="R13" s="26">
        <v>2</v>
      </c>
      <c r="S13" s="13">
        <f>IF(R13&gt;0,COUNTIF(R$8:R$108,"&gt;0")-R13+1,0)</f>
        <v>20</v>
      </c>
      <c r="T13" s="26"/>
      <c r="U13" s="13">
        <f>IF(T13&gt;0,COUNTIF(T$8:T$108,"&gt;0")-T13+1,0)</f>
        <v>0</v>
      </c>
      <c r="V13" s="26"/>
      <c r="W13" s="13">
        <f>IF(V13&gt;0,COUNTIF(V$8:V$108,"&gt;0")-V13+1,0)</f>
        <v>0</v>
      </c>
      <c r="X13" s="26">
        <v>17</v>
      </c>
      <c r="Y13" s="13">
        <f>IF(X13&gt;0,COUNTIF(X$8:X$108,"&gt;0")-X13+1,0)</f>
        <v>1</v>
      </c>
      <c r="Z13" s="26"/>
      <c r="AA13" s="13">
        <f>IF(Z13&gt;0,COUNTIF(Z$8:Z$108,"&gt;0")-Z13+1,0)</f>
        <v>0</v>
      </c>
      <c r="AB13" s="12">
        <f>E13+G13+I13+K13+M13+O13+Q13+S13+U13+W13+Y13+AA13+(C13*5)-IF(C13=12,MIN(E13,G13,I13,K13,M13,O13,Q13,S13,U13,W13,Y13,AA13)+5,0)</f>
        <v>168</v>
      </c>
    </row>
    <row r="14" spans="1:28" ht="15">
      <c r="A14" s="7">
        <f>IF(AND(B14&lt;&gt;"",AB14&lt;&gt;AB13),ROW()-7,"")</f>
        <v>7</v>
      </c>
      <c r="B14" s="17" t="s">
        <v>28</v>
      </c>
      <c r="C14" s="11">
        <f>COUNTIF(D14:AA14,"&gt;0")/2</f>
        <v>7</v>
      </c>
      <c r="D14" s="22">
        <v>8</v>
      </c>
      <c r="E14" s="13">
        <f>IF(D14&gt;0,COUNTIF(D$8:D$108,"&gt;0")-D14+1,0)</f>
        <v>26</v>
      </c>
      <c r="F14" s="26">
        <v>4</v>
      </c>
      <c r="G14" s="13">
        <f>IF(F14&gt;0,COUNTIF(F$8:F$108,"&gt;0")-F14+1,0)</f>
        <v>24</v>
      </c>
      <c r="H14" s="26">
        <v>17</v>
      </c>
      <c r="I14" s="13">
        <f>IF(H14&gt;0,COUNTIF(H$8:H$108,"&gt;0")-H14+1,0)</f>
        <v>14</v>
      </c>
      <c r="J14" s="26">
        <v>6</v>
      </c>
      <c r="K14" s="13">
        <f>IF(J14&gt;0,COUNTIF(J$8:J$108,"&gt;0")-J14+1,0)</f>
        <v>15</v>
      </c>
      <c r="L14" s="26">
        <v>4</v>
      </c>
      <c r="M14" s="13">
        <f>IF(L14&gt;0,COUNTIF(L$8:L$108,"&gt;0")-L14+1,0)</f>
        <v>22</v>
      </c>
      <c r="N14" s="26"/>
      <c r="O14" s="13">
        <f>IF(N14&gt;0,COUNTIF(N$8:N$108,"&gt;0")-N14+1,0)</f>
        <v>0</v>
      </c>
      <c r="P14" s="26">
        <v>4</v>
      </c>
      <c r="Q14" s="13">
        <f>IF(P14&gt;0,COUNTIF(P$8:P$108,"&gt;0")-P14+1,0)</f>
        <v>17</v>
      </c>
      <c r="R14" s="26">
        <v>12</v>
      </c>
      <c r="S14" s="13">
        <f>IF(R14&gt;0,COUNTIF(R$8:R$108,"&gt;0")-R14+1,0)</f>
        <v>10</v>
      </c>
      <c r="T14" s="26"/>
      <c r="U14" s="13">
        <f>IF(T14&gt;0,COUNTIF(T$8:T$108,"&gt;0")-T14+1,0)</f>
        <v>0</v>
      </c>
      <c r="V14" s="26"/>
      <c r="W14" s="13">
        <f>IF(V14&gt;0,COUNTIF(V$8:V$108,"&gt;0")-V14+1,0)</f>
        <v>0</v>
      </c>
      <c r="X14" s="26"/>
      <c r="Y14" s="13">
        <f>IF(X14&gt;0,COUNTIF(X$8:X$108,"&gt;0")-X14+1,0)</f>
        <v>0</v>
      </c>
      <c r="Z14" s="26"/>
      <c r="AA14" s="13">
        <f>IF(Z14&gt;0,COUNTIF(Z$8:Z$108,"&gt;0")-Z14+1,0)</f>
        <v>0</v>
      </c>
      <c r="AB14" s="12">
        <f>E14+G14+I14+K14+M14+O14+Q14+S14+U14+W14+Y14+AA14+(C14*5)-IF(C14=12,MIN(E14,G14,I14,K14,M14,O14,Q14,S14,U14,W14,Y14,AA14)+5,0)</f>
        <v>163</v>
      </c>
    </row>
    <row r="15" spans="1:28" ht="15">
      <c r="A15" s="7">
        <f>IF(AND(B15&lt;&gt;"",AB15&lt;&gt;AB14),ROW()-7,"")</f>
        <v>8</v>
      </c>
      <c r="B15" s="17" t="s">
        <v>14</v>
      </c>
      <c r="C15" s="11">
        <f>COUNTIF(D15:AA15,"&gt;0")/2</f>
        <v>11</v>
      </c>
      <c r="D15" s="22">
        <v>26</v>
      </c>
      <c r="E15" s="13">
        <f>IF(D15&gt;0,COUNTIF(D$8:D$108,"&gt;0")-D15+1,0)</f>
        <v>8</v>
      </c>
      <c r="F15" s="26">
        <v>11</v>
      </c>
      <c r="G15" s="13">
        <f>IF(F15&gt;0,COUNTIF(F$8:F$108,"&gt;0")-F15+1,0)</f>
        <v>17</v>
      </c>
      <c r="H15" s="26">
        <v>21</v>
      </c>
      <c r="I15" s="13">
        <f>IF(H15&gt;0,COUNTIF(H$8:H$108,"&gt;0")-H15+1,0)</f>
        <v>10</v>
      </c>
      <c r="J15" s="26">
        <v>13</v>
      </c>
      <c r="K15" s="13">
        <f>IF(J15&gt;0,COUNTIF(J$8:J$108,"&gt;0")-J15+1,0)</f>
        <v>8</v>
      </c>
      <c r="L15" s="26">
        <v>18</v>
      </c>
      <c r="M15" s="13">
        <f>IF(L15&gt;0,COUNTIF(L$8:L$108,"&gt;0")-L15+1,0)</f>
        <v>8</v>
      </c>
      <c r="N15" s="26">
        <v>2</v>
      </c>
      <c r="O15" s="13">
        <f>IF(N15&gt;0,COUNTIF(N$8:N$108,"&gt;0")-N15+1,0)</f>
        <v>14</v>
      </c>
      <c r="P15" s="26">
        <v>6</v>
      </c>
      <c r="Q15" s="13">
        <f>IF(P15&gt;0,COUNTIF(P$8:P$108,"&gt;0")-P15+1,0)</f>
        <v>15</v>
      </c>
      <c r="R15" s="26">
        <v>14</v>
      </c>
      <c r="S15" s="13">
        <f>IF(R15&gt;0,COUNTIF(R$8:R$108,"&gt;0")-R15+1,0)</f>
        <v>8</v>
      </c>
      <c r="T15" s="26">
        <v>14</v>
      </c>
      <c r="U15" s="13">
        <f>IF(T15&gt;0,COUNTIF(T$8:T$108,"&gt;0")-T15+1,0)</f>
        <v>4</v>
      </c>
      <c r="V15" s="26">
        <v>17</v>
      </c>
      <c r="W15" s="13">
        <f>IF(V15&gt;0,COUNTIF(V$8:V$108,"&gt;0")-V15+1,0)</f>
        <v>5</v>
      </c>
      <c r="X15" s="26">
        <v>10</v>
      </c>
      <c r="Y15" s="13">
        <f>IF(X15&gt;0,COUNTIF(X$8:X$108,"&gt;0")-X15+1,0)</f>
        <v>8</v>
      </c>
      <c r="Z15" s="26"/>
      <c r="AA15" s="13">
        <f>IF(Z15&gt;0,COUNTIF(Z$8:Z$108,"&gt;0")-Z15+1,0)</f>
        <v>0</v>
      </c>
      <c r="AB15" s="12">
        <f>E15+G15+I15+K15+M15+O15+Q15+S15+U15+W15+Y15+AA15+(C15*5)-IF(C15=12,MIN(E15,G15,I15,K15,M15,O15,Q15,S15,U15,W15,Y15,AA15)+5,0)</f>
        <v>160</v>
      </c>
    </row>
    <row r="16" spans="1:28" ht="15">
      <c r="A16" s="7">
        <f>IF(AND(B16&lt;&gt;"",AB16&lt;&gt;AB15),ROW()-7,"")</f>
        <v>9</v>
      </c>
      <c r="B16" s="17" t="s">
        <v>22</v>
      </c>
      <c r="C16" s="11">
        <f>COUNTIF(D16:AA16,"&gt;0")/2</f>
        <v>9</v>
      </c>
      <c r="D16" s="22">
        <v>10</v>
      </c>
      <c r="E16" s="13">
        <f>IF(D16&gt;0,COUNTIF(D$8:D$108,"&gt;0")-D16+1,0)</f>
        <v>24</v>
      </c>
      <c r="F16" s="26">
        <v>25</v>
      </c>
      <c r="G16" s="13">
        <f>IF(F16&gt;0,COUNTIF(F$8:F$108,"&gt;0")-F16+1,0)</f>
        <v>3</v>
      </c>
      <c r="H16" s="26">
        <v>12</v>
      </c>
      <c r="I16" s="13">
        <f>IF(H16&gt;0,COUNTIF(H$8:H$108,"&gt;0")-H16+1,0)</f>
        <v>19</v>
      </c>
      <c r="J16" s="26">
        <v>8</v>
      </c>
      <c r="K16" s="13">
        <f>IF(J16&gt;0,COUNTIF(J$8:J$108,"&gt;0")-J16+1,0)</f>
        <v>13</v>
      </c>
      <c r="L16" s="26">
        <v>12</v>
      </c>
      <c r="M16" s="13">
        <f>IF(L16&gt;0,COUNTIF(L$8:L$108,"&gt;0")-L16+1,0)</f>
        <v>14</v>
      </c>
      <c r="N16" s="26"/>
      <c r="O16" s="13">
        <f>IF(N16&gt;0,COUNTIF(N$8:N$108,"&gt;0")-N16+1,0)</f>
        <v>0</v>
      </c>
      <c r="P16" s="26">
        <v>10</v>
      </c>
      <c r="Q16" s="13">
        <f>IF(P16&gt;0,COUNTIF(P$8:P$108,"&gt;0")-P16+1,0)</f>
        <v>11</v>
      </c>
      <c r="R16" s="26">
        <v>8</v>
      </c>
      <c r="S16" s="13">
        <f>IF(R16&gt;0,COUNTIF(R$8:R$108,"&gt;0")-R16+1,0)</f>
        <v>14</v>
      </c>
      <c r="T16" s="26">
        <v>7</v>
      </c>
      <c r="U16" s="13">
        <f>IF(T16&gt;0,COUNTIF(T$8:T$108,"&gt;0")-T16+1,0)</f>
        <v>11</v>
      </c>
      <c r="V16" s="26"/>
      <c r="W16" s="13">
        <f>IF(V16&gt;0,COUNTIF(V$8:V$108,"&gt;0")-V16+1,0)</f>
        <v>0</v>
      </c>
      <c r="X16" s="26">
        <v>13</v>
      </c>
      <c r="Y16" s="13">
        <f>IF(X16&gt;0,COUNTIF(X$8:X$108,"&gt;0")-X16+1,0)</f>
        <v>5</v>
      </c>
      <c r="Z16" s="26"/>
      <c r="AA16" s="13">
        <f>IF(Z16&gt;0,COUNTIF(Z$8:Z$108,"&gt;0")-Z16+1,0)</f>
        <v>0</v>
      </c>
      <c r="AB16" s="12">
        <f>E16+G16+I16+K16+M16+O16+Q16+S16+U16+W16+Y16+AA16+(C16*5)-IF(C16=12,MIN(E16,G16,I16,K16,M16,O16,Q16,S16,U16,W16,Y16,AA16)+5,0)</f>
        <v>159</v>
      </c>
    </row>
    <row r="17" spans="1:28" ht="15">
      <c r="A17" s="7">
        <f>IF(AND(B17&lt;&gt;"",AB17&lt;&gt;AB16),ROW()-7,"")</f>
        <v>10</v>
      </c>
      <c r="B17" s="17" t="s">
        <v>30</v>
      </c>
      <c r="C17" s="11">
        <f>COUNTIF(D17:AA17,"&gt;0")/2</f>
        <v>11</v>
      </c>
      <c r="D17" s="22">
        <v>29</v>
      </c>
      <c r="E17" s="13">
        <f>IF(D17&gt;0,COUNTIF(D$8:D$108,"&gt;0")-D17+1,0)</f>
        <v>5</v>
      </c>
      <c r="F17" s="26">
        <v>23</v>
      </c>
      <c r="G17" s="13">
        <f>IF(F17&gt;0,COUNTIF(F$8:F$108,"&gt;0")-F17+1,0)</f>
        <v>5</v>
      </c>
      <c r="H17" s="26">
        <v>20</v>
      </c>
      <c r="I17" s="13">
        <f>IF(H17&gt;0,COUNTIF(H$8:H$108,"&gt;0")-H17+1,0)</f>
        <v>11</v>
      </c>
      <c r="J17" s="26">
        <v>14</v>
      </c>
      <c r="K17" s="13">
        <f>IF(J17&gt;0,COUNTIF(J$8:J$108,"&gt;0")-J17+1,0)</f>
        <v>7</v>
      </c>
      <c r="L17" s="26">
        <v>16</v>
      </c>
      <c r="M17" s="13">
        <f>IF(L17&gt;0,COUNTIF(L$8:L$108,"&gt;0")-L17+1,0)</f>
        <v>10</v>
      </c>
      <c r="N17" s="26">
        <v>4</v>
      </c>
      <c r="O17" s="13">
        <f>IF(N17&gt;0,COUNTIF(N$8:N$108,"&gt;0")-N17+1,0)</f>
        <v>12</v>
      </c>
      <c r="P17" s="26">
        <v>14</v>
      </c>
      <c r="Q17" s="13">
        <f>IF(P17&gt;0,COUNTIF(P$8:P$108,"&gt;0")-P17+1,0)</f>
        <v>7</v>
      </c>
      <c r="R17" s="26">
        <v>13</v>
      </c>
      <c r="S17" s="13">
        <f>IF(R17&gt;0,COUNTIF(R$8:R$108,"&gt;0")-R17+1,0)</f>
        <v>9</v>
      </c>
      <c r="T17" s="26">
        <v>5</v>
      </c>
      <c r="U17" s="13">
        <f>IF(T17&gt;0,COUNTIF(T$8:T$108,"&gt;0")-T17+1,0)</f>
        <v>13</v>
      </c>
      <c r="V17" s="26">
        <v>14</v>
      </c>
      <c r="W17" s="13">
        <f>IF(V17&gt;0,COUNTIF(V$8:V$108,"&gt;0")-V17+1,0)</f>
        <v>8</v>
      </c>
      <c r="X17" s="26">
        <v>4</v>
      </c>
      <c r="Y17" s="13">
        <f>IF(X17&gt;0,COUNTIF(X$8:X$108,"&gt;0")-X17+1,0)</f>
        <v>14</v>
      </c>
      <c r="Z17" s="26"/>
      <c r="AA17" s="13">
        <f>IF(Z17&gt;0,COUNTIF(Z$8:Z$108,"&gt;0")-Z17+1,0)</f>
        <v>0</v>
      </c>
      <c r="AB17" s="12">
        <f>E17+G17+I17+K17+M17+O17+Q17+S17+U17+W17+Y17+AA17+(C17*5)-IF(C17=12,MIN(E17,G17,I17,K17,M17,O17,Q17,S17,U17,W17,Y17,AA17)+5,0)</f>
        <v>156</v>
      </c>
    </row>
    <row r="18" spans="1:28" ht="15">
      <c r="A18" s="7">
        <f>IF(AND(B18&lt;&gt;"",AB18&lt;&gt;AB17),ROW()-7,"")</f>
        <v>11</v>
      </c>
      <c r="B18" s="17" t="s">
        <v>12</v>
      </c>
      <c r="C18" s="11">
        <f>COUNTIF(D18:AA18,"&gt;0")/2</f>
        <v>8</v>
      </c>
      <c r="D18" s="22">
        <v>21</v>
      </c>
      <c r="E18" s="13">
        <f>IF(D18&gt;0,COUNTIF(D$8:D$108,"&gt;0")-D18+1,0)</f>
        <v>13</v>
      </c>
      <c r="F18" s="26"/>
      <c r="G18" s="13">
        <f>IF(F18&gt;0,COUNTIF(F$8:F$108,"&gt;0")-F18+1,0)</f>
        <v>0</v>
      </c>
      <c r="H18" s="26">
        <v>1</v>
      </c>
      <c r="I18" s="13">
        <f>IF(H18&gt;0,COUNTIF(H$8:H$108,"&gt;0")-H18+1,0)</f>
        <v>30</v>
      </c>
      <c r="J18" s="26">
        <v>2</v>
      </c>
      <c r="K18" s="13">
        <f>IF(J18&gt;0,COUNTIF(J$8:J$108,"&gt;0")-J18+1,0)</f>
        <v>19</v>
      </c>
      <c r="L18" s="26">
        <v>7</v>
      </c>
      <c r="M18" s="13">
        <f>IF(L18&gt;0,COUNTIF(L$8:L$108,"&gt;0")-L18+1,0)</f>
        <v>19</v>
      </c>
      <c r="N18" s="26">
        <v>1</v>
      </c>
      <c r="O18" s="13">
        <f>IF(N18&gt;0,COUNTIF(N$8:N$108,"&gt;0")-N18+1,0)</f>
        <v>15</v>
      </c>
      <c r="P18" s="26">
        <v>20</v>
      </c>
      <c r="Q18" s="13">
        <f>IF(P18&gt;0,COUNTIF(P$8:P$108,"&gt;0")-P18+1,0)</f>
        <v>1</v>
      </c>
      <c r="R18" s="26">
        <v>18</v>
      </c>
      <c r="S18" s="13">
        <f>IF(R18&gt;0,COUNTIF(R$8:R$108,"&gt;0")-R18+1,0)</f>
        <v>4</v>
      </c>
      <c r="T18" s="26"/>
      <c r="U18" s="13">
        <f>IF(T18&gt;0,COUNTIF(T$8:T$108,"&gt;0")-T18+1,0)</f>
        <v>0</v>
      </c>
      <c r="V18" s="26">
        <v>11</v>
      </c>
      <c r="W18" s="13">
        <f>IF(V18&gt;0,COUNTIF(V$8:V$108,"&gt;0")-V18+1,0)</f>
        <v>11</v>
      </c>
      <c r="X18" s="26"/>
      <c r="Y18" s="13">
        <f>IF(X18&gt;0,COUNTIF(X$8:X$108,"&gt;0")-X18+1,0)</f>
        <v>0</v>
      </c>
      <c r="Z18" s="26"/>
      <c r="AA18" s="13">
        <f>IF(Z18&gt;0,COUNTIF(Z$8:Z$108,"&gt;0")-Z18+1,0)</f>
        <v>0</v>
      </c>
      <c r="AB18" s="12">
        <f>E18+G18+I18+K18+M18+O18+Q18+S18+U18+W18+Y18+AA18+(C18*5)-IF(C18=12,MIN(E18,G18,I18,K18,M18,O18,Q18,S18,U18,W18,Y18,AA18)+5,0)</f>
        <v>152</v>
      </c>
    </row>
    <row r="19" spans="1:28" ht="15">
      <c r="A19" s="7">
        <f>IF(AND(B19&lt;&gt;"",AB19&lt;&gt;AB18),ROW()-7,"")</f>
        <v>12</v>
      </c>
      <c r="B19" s="17" t="s">
        <v>41</v>
      </c>
      <c r="C19" s="11">
        <f>COUNTIF(D19:AA19,"&gt;0")/2</f>
        <v>6</v>
      </c>
      <c r="D19" s="22">
        <v>13</v>
      </c>
      <c r="E19" s="13">
        <f>IF(D19&gt;0,COUNTIF(D$8:D$108,"&gt;0")-D19+1,0)</f>
        <v>21</v>
      </c>
      <c r="F19" s="26">
        <v>2</v>
      </c>
      <c r="G19" s="13">
        <f>IF(F19&gt;0,COUNTIF(F$8:F$108,"&gt;0")-F19+1,0)</f>
        <v>26</v>
      </c>
      <c r="H19" s="26">
        <v>8</v>
      </c>
      <c r="I19" s="13">
        <f>IF(H19&gt;0,COUNTIF(H$8:H$108,"&gt;0")-H19+1,0)</f>
        <v>23</v>
      </c>
      <c r="J19" s="26"/>
      <c r="K19" s="13">
        <f>IF(J19&gt;0,COUNTIF(J$8:J$108,"&gt;0")-J19+1,0)</f>
        <v>0</v>
      </c>
      <c r="L19" s="26">
        <v>5</v>
      </c>
      <c r="M19" s="13">
        <f>IF(L19&gt;0,COUNTIF(L$8:L$108,"&gt;0")-L19+1,0)</f>
        <v>21</v>
      </c>
      <c r="N19" s="26">
        <v>7</v>
      </c>
      <c r="O19" s="13">
        <f>IF(N19&gt;0,COUNTIF(N$8:N$108,"&gt;0")-N19+1,0)</f>
        <v>9</v>
      </c>
      <c r="P19" s="26"/>
      <c r="Q19" s="13">
        <f>IF(P19&gt;0,COUNTIF(P$8:P$108,"&gt;0")-P19+1,0)</f>
        <v>0</v>
      </c>
      <c r="R19" s="26">
        <v>4</v>
      </c>
      <c r="S19" s="13">
        <f>IF(R19&gt;0,COUNTIF(R$8:R$108,"&gt;0")-R19+1,0)</f>
        <v>18</v>
      </c>
      <c r="T19" s="26"/>
      <c r="U19" s="13">
        <f>IF(T19&gt;0,COUNTIF(T$8:T$108,"&gt;0")-T19+1,0)</f>
        <v>0</v>
      </c>
      <c r="V19" s="26"/>
      <c r="W19" s="13">
        <f>IF(V19&gt;0,COUNTIF(V$8:V$108,"&gt;0")-V19+1,0)</f>
        <v>0</v>
      </c>
      <c r="X19" s="26"/>
      <c r="Y19" s="13">
        <f>IF(X19&gt;0,COUNTIF(X$8:X$108,"&gt;0")-X19+1,0)</f>
        <v>0</v>
      </c>
      <c r="Z19" s="26"/>
      <c r="AA19" s="13">
        <f>IF(Z19&gt;0,COUNTIF(Z$8:Z$108,"&gt;0")-Z19+1,0)</f>
        <v>0</v>
      </c>
      <c r="AB19" s="12">
        <f>E19+G19+I19+K19+M19+O19+Q19+S19+U19+W19+Y19+AA19+(C19*5)-IF(C19=12,MIN(E19,G19,I19,K19,M19,O19,Q19,S19,U19,W19,Y19,AA19)+5,0)</f>
        <v>148</v>
      </c>
    </row>
    <row r="20" spans="1:28" ht="15">
      <c r="A20" s="7">
        <f>IF(AND(B20&lt;&gt;"",AB20&lt;&gt;AB19),ROW()-7,"")</f>
        <v>13</v>
      </c>
      <c r="B20" s="17" t="s">
        <v>15</v>
      </c>
      <c r="C20" s="11">
        <f>COUNTIF(D20:AA20,"&gt;0")/2</f>
        <v>8</v>
      </c>
      <c r="D20" s="22">
        <v>14</v>
      </c>
      <c r="E20" s="13">
        <f>IF(D20&gt;0,COUNTIF(D$8:D$108,"&gt;0")-D20+1,0)</f>
        <v>20</v>
      </c>
      <c r="F20" s="26">
        <v>10</v>
      </c>
      <c r="G20" s="13">
        <f>IF(F20&gt;0,COUNTIF(F$8:F$108,"&gt;0")-F20+1,0)</f>
        <v>18</v>
      </c>
      <c r="H20" s="26">
        <v>23</v>
      </c>
      <c r="I20" s="13">
        <f>IF(H20&gt;0,COUNTIF(H$8:H$108,"&gt;0")-H20+1,0)</f>
        <v>8</v>
      </c>
      <c r="J20" s="26">
        <v>3</v>
      </c>
      <c r="K20" s="13">
        <f>IF(J20&gt;0,COUNTIF(J$8:J$108,"&gt;0")-J20+1,0)</f>
        <v>18</v>
      </c>
      <c r="L20" s="26">
        <v>19</v>
      </c>
      <c r="M20" s="13">
        <f>IF(L20&gt;0,COUNTIF(L$8:L$108,"&gt;0")-L20+1,0)</f>
        <v>7</v>
      </c>
      <c r="N20" s="26">
        <v>9</v>
      </c>
      <c r="O20" s="13">
        <f>IF(N20&gt;0,COUNTIF(N$8:N$108,"&gt;0")-N20+1,0)</f>
        <v>7</v>
      </c>
      <c r="P20" s="26">
        <v>8</v>
      </c>
      <c r="Q20" s="13">
        <f>IF(P20&gt;0,COUNTIF(P$8:P$108,"&gt;0")-P20+1,0)</f>
        <v>13</v>
      </c>
      <c r="R20" s="26"/>
      <c r="S20" s="13">
        <f>IF(R20&gt;0,COUNTIF(R$8:R$108,"&gt;0")-R20+1,0)</f>
        <v>0</v>
      </c>
      <c r="T20" s="26"/>
      <c r="U20" s="13">
        <f>IF(T20&gt;0,COUNTIF(T$8:T$108,"&gt;0")-T20+1,0)</f>
        <v>0</v>
      </c>
      <c r="V20" s="26"/>
      <c r="W20" s="13">
        <f>IF(V20&gt;0,COUNTIF(V$8:V$108,"&gt;0")-V20+1,0)</f>
        <v>0</v>
      </c>
      <c r="X20" s="26">
        <v>8</v>
      </c>
      <c r="Y20" s="13">
        <f>IF(X20&gt;0,COUNTIF(X$8:X$108,"&gt;0")-X20+1,0)</f>
        <v>10</v>
      </c>
      <c r="Z20" s="26"/>
      <c r="AA20" s="13">
        <f>IF(Z20&gt;0,COUNTIF(Z$8:Z$108,"&gt;0")-Z20+1,0)</f>
        <v>0</v>
      </c>
      <c r="AB20" s="12">
        <f>E20+G20+I20+K20+M20+O20+Q20+S20+U20+W20+Y20+AA20+(C20*5)-IF(C20=12,MIN(E20,G20,I20,K20,M20,O20,Q20,S20,U20,W20,Y20,AA20)+5,0)</f>
        <v>141</v>
      </c>
    </row>
    <row r="21" spans="1:28" ht="15">
      <c r="A21" s="7">
        <f>IF(AND(B21&lt;&gt;"",AB21&lt;&gt;AB20),ROW()-7,"")</f>
        <v>14</v>
      </c>
      <c r="B21" s="17" t="s">
        <v>17</v>
      </c>
      <c r="C21" s="11">
        <f>COUNTIF(D21:AA21,"&gt;0")/2</f>
        <v>9</v>
      </c>
      <c r="D21" s="22">
        <v>27</v>
      </c>
      <c r="E21" s="13">
        <f>IF(D21&gt;0,COUNTIF(D$8:D$108,"&gt;0")-D21+1,0)</f>
        <v>7</v>
      </c>
      <c r="F21" s="26">
        <v>9</v>
      </c>
      <c r="G21" s="13">
        <f>IF(F21&gt;0,COUNTIF(F$8:F$108,"&gt;0")-F21+1,0)</f>
        <v>19</v>
      </c>
      <c r="H21" s="26">
        <v>30</v>
      </c>
      <c r="I21" s="13">
        <f>IF(H21&gt;0,COUNTIF(H$8:H$108,"&gt;0")-H21+1,0)</f>
        <v>1</v>
      </c>
      <c r="J21" s="26">
        <v>5</v>
      </c>
      <c r="K21" s="13">
        <f>IF(J21&gt;0,COUNTIF(J$8:J$108,"&gt;0")-J21+1,0)</f>
        <v>16</v>
      </c>
      <c r="L21" s="26">
        <v>23</v>
      </c>
      <c r="M21" s="13">
        <f>IF(L21&gt;0,COUNTIF(L$8:L$108,"&gt;0")-L21+1,0)</f>
        <v>3</v>
      </c>
      <c r="N21" s="26">
        <v>15</v>
      </c>
      <c r="O21" s="13">
        <f>IF(N21&gt;0,COUNTIF(N$8:N$108,"&gt;0")-N21+1,0)</f>
        <v>1</v>
      </c>
      <c r="P21" s="26">
        <v>13</v>
      </c>
      <c r="Q21" s="13">
        <f>IF(P21&gt;0,COUNTIF(P$8:P$108,"&gt;0")-P21+1,0)</f>
        <v>8</v>
      </c>
      <c r="R21" s="26"/>
      <c r="S21" s="13">
        <f>IF(R21&gt;0,COUNTIF(R$8:R$108,"&gt;0")-R21+1,0)</f>
        <v>0</v>
      </c>
      <c r="T21" s="26"/>
      <c r="U21" s="13">
        <f>IF(T21&gt;0,COUNTIF(T$8:T$108,"&gt;0")-T21+1,0)</f>
        <v>0</v>
      </c>
      <c r="V21" s="26">
        <v>1</v>
      </c>
      <c r="W21" s="13">
        <f>IF(V21&gt;0,COUNTIF(V$8:V$108,"&gt;0")-V21+1,0)</f>
        <v>21</v>
      </c>
      <c r="X21" s="26">
        <v>6</v>
      </c>
      <c r="Y21" s="13">
        <f>IF(X21&gt;0,COUNTIF(X$8:X$108,"&gt;0")-X21+1,0)</f>
        <v>12</v>
      </c>
      <c r="Z21" s="26"/>
      <c r="AA21" s="13">
        <f>IF(Z21&gt;0,COUNTIF(Z$8:Z$108,"&gt;0")-Z21+1,0)</f>
        <v>0</v>
      </c>
      <c r="AB21" s="12">
        <f>E21+G21+I21+K21+M21+O21+Q21+S21+U21+W21+Y21+AA21+(C21*5)-IF(C21=12,MIN(E21,G21,I21,K21,M21,O21,Q21,S21,U21,W21,Y21,AA21)+5,0)</f>
        <v>133</v>
      </c>
    </row>
    <row r="22" spans="1:28" ht="15">
      <c r="A22" s="7">
        <f>IF(AND(B22&lt;&gt;"",AB22&lt;&gt;AB21),ROW()-7,"")</f>
        <v>15</v>
      </c>
      <c r="B22" s="17" t="s">
        <v>29</v>
      </c>
      <c r="C22" s="11">
        <f>COUNTIF(D22:AA22,"&gt;0")/2</f>
        <v>4</v>
      </c>
      <c r="D22" s="22">
        <v>11</v>
      </c>
      <c r="E22" s="13">
        <f>IF(D22&gt;0,COUNTIF(D$8:D$108,"&gt;0")-D22+1,0)</f>
        <v>23</v>
      </c>
      <c r="F22" s="26">
        <v>3</v>
      </c>
      <c r="G22" s="13">
        <f>IF(F22&gt;0,COUNTIF(F$8:F$108,"&gt;0")-F22+1,0)</f>
        <v>25</v>
      </c>
      <c r="H22" s="26">
        <v>7</v>
      </c>
      <c r="I22" s="13">
        <f>IF(H22&gt;0,COUNTIF(H$8:H$108,"&gt;0")-H22+1,0)</f>
        <v>24</v>
      </c>
      <c r="J22" s="26"/>
      <c r="K22" s="13">
        <f>IF(J22&gt;0,COUNTIF(J$8:J$108,"&gt;0")-J22+1,0)</f>
        <v>0</v>
      </c>
      <c r="L22" s="26">
        <v>3</v>
      </c>
      <c r="M22" s="13">
        <f>IF(L22&gt;0,COUNTIF(L$8:L$108,"&gt;0")-L22+1,0)</f>
        <v>23</v>
      </c>
      <c r="N22" s="26"/>
      <c r="O22" s="13">
        <f>IF(N22&gt;0,COUNTIF(N$8:N$108,"&gt;0")-N22+1,0)</f>
        <v>0</v>
      </c>
      <c r="P22" s="26"/>
      <c r="Q22" s="13">
        <f>IF(P22&gt;0,COUNTIF(P$8:P$108,"&gt;0")-P22+1,0)</f>
        <v>0</v>
      </c>
      <c r="R22" s="26"/>
      <c r="S22" s="13">
        <f>IF(R22&gt;0,COUNTIF(R$8:R$108,"&gt;0")-R22+1,0)</f>
        <v>0</v>
      </c>
      <c r="T22" s="26"/>
      <c r="U22" s="13">
        <f>IF(T22&gt;0,COUNTIF(T$8:T$108,"&gt;0")-T22+1,0)</f>
        <v>0</v>
      </c>
      <c r="V22" s="26"/>
      <c r="W22" s="13">
        <f>IF(V22&gt;0,COUNTIF(V$8:V$108,"&gt;0")-V22+1,0)</f>
        <v>0</v>
      </c>
      <c r="X22" s="26"/>
      <c r="Y22" s="13">
        <f>IF(X22&gt;0,COUNTIF(X$8:X$108,"&gt;0")-X22+1,0)</f>
        <v>0</v>
      </c>
      <c r="Z22" s="26"/>
      <c r="AA22" s="13">
        <f>IF(Z22&gt;0,COUNTIF(Z$8:Z$108,"&gt;0")-Z22+1,0)</f>
        <v>0</v>
      </c>
      <c r="AB22" s="12">
        <f>E22+G22+I22+K22+M22+O22+Q22+S22+U22+W22+Y22+AA22+(C22*5)-IF(C22=12,MIN(E22,G22,I22,K22,M22,O22,Q22,S22,U22,W22,Y22,AA22)+5,0)</f>
        <v>115</v>
      </c>
    </row>
    <row r="23" spans="1:28" ht="15">
      <c r="A23" s="7">
        <f>IF(AND(B23&lt;&gt;"",AB23&lt;&gt;AB22),ROW()-7,"")</f>
        <v>16</v>
      </c>
      <c r="B23" s="17" t="s">
        <v>63</v>
      </c>
      <c r="C23" s="11">
        <f>COUNTIF(D23:AA23,"&gt;0")/2</f>
        <v>8</v>
      </c>
      <c r="D23" s="22">
        <v>31</v>
      </c>
      <c r="E23" s="13">
        <f>IF(D23&gt;0,COUNTIF(D$8:D$108,"&gt;0")-D23+1,0)</f>
        <v>3</v>
      </c>
      <c r="F23" s="26">
        <v>26</v>
      </c>
      <c r="G23" s="13">
        <f>IF(F23&gt;0,COUNTIF(F$8:F$108,"&gt;0")-F23+1,0)</f>
        <v>2</v>
      </c>
      <c r="H23" s="26">
        <v>18</v>
      </c>
      <c r="I23" s="13">
        <f>IF(H23&gt;0,COUNTIF(H$8:H$108,"&gt;0")-H23+1,0)</f>
        <v>13</v>
      </c>
      <c r="J23" s="26"/>
      <c r="K23" s="13">
        <f>IF(J23&gt;0,COUNTIF(J$8:J$108,"&gt;0")-J23+1,0)</f>
        <v>0</v>
      </c>
      <c r="L23" s="26">
        <v>2</v>
      </c>
      <c r="M23" s="13">
        <f>IF(L23&gt;0,COUNTIF(L$8:L$108,"&gt;0")-L23+1,0)</f>
        <v>24</v>
      </c>
      <c r="N23" s="26"/>
      <c r="O23" s="13">
        <f>IF(N23&gt;0,COUNTIF(N$8:N$108,"&gt;0")-N23+1,0)</f>
        <v>0</v>
      </c>
      <c r="P23" s="26">
        <v>19</v>
      </c>
      <c r="Q23" s="13">
        <f>IF(P23&gt;0,COUNTIF(P$8:P$108,"&gt;0")-P23+1,0)</f>
        <v>2</v>
      </c>
      <c r="R23" s="26">
        <v>21</v>
      </c>
      <c r="S23" s="13">
        <f>IF(R23&gt;0,COUNTIF(R$8:R$108,"&gt;0")-R23+1,0)</f>
        <v>1</v>
      </c>
      <c r="T23" s="26">
        <v>10</v>
      </c>
      <c r="U23" s="13">
        <f>IF(T23&gt;0,COUNTIF(T$8:T$108,"&gt;0")-T23+1,0)</f>
        <v>8</v>
      </c>
      <c r="V23" s="26">
        <v>6</v>
      </c>
      <c r="W23" s="13">
        <f>IF(V23&gt;0,COUNTIF(V$8:V$108,"&gt;0")-V23+1,0)</f>
        <v>16</v>
      </c>
      <c r="X23" s="26"/>
      <c r="Y23" s="13">
        <f>IF(X23&gt;0,COUNTIF(X$8:X$108,"&gt;0")-X23+1,0)</f>
        <v>0</v>
      </c>
      <c r="Z23" s="26"/>
      <c r="AA23" s="13">
        <f>IF(Z23&gt;0,COUNTIF(Z$8:Z$108,"&gt;0")-Z23+1,0)</f>
        <v>0</v>
      </c>
      <c r="AB23" s="12">
        <f>E23+G23+I23+K23+M23+O23+Q23+S23+U23+W23+Y23+AA23+(C23*5)-IF(C23=12,MIN(E23,G23,I23,K23,M23,O23,Q23,S23,U23,W23,Y23,AA23)+5,0)</f>
        <v>109</v>
      </c>
    </row>
    <row r="24" spans="1:28" ht="15">
      <c r="A24" s="7">
        <f>IF(AND(B24&lt;&gt;"",AB24&lt;&gt;AB23),ROW()-7,"")</f>
        <v>17</v>
      </c>
      <c r="B24" s="17" t="s">
        <v>31</v>
      </c>
      <c r="C24" s="11">
        <f>COUNTIF(D24:AA24,"&gt;0")/2</f>
        <v>5</v>
      </c>
      <c r="D24" s="22">
        <v>2</v>
      </c>
      <c r="E24" s="13">
        <f>IF(D24&gt;0,COUNTIF(D$8:D$108,"&gt;0")-D24+1,0)</f>
        <v>32</v>
      </c>
      <c r="F24" s="26"/>
      <c r="G24" s="13">
        <f>IF(F24&gt;0,COUNTIF(F$8:F$108,"&gt;0")-F24+1,0)</f>
        <v>0</v>
      </c>
      <c r="H24" s="26">
        <v>5</v>
      </c>
      <c r="I24" s="13">
        <f>IF(H24&gt;0,COUNTIF(H$8:H$108,"&gt;0")-H24+1,0)</f>
        <v>26</v>
      </c>
      <c r="J24" s="26"/>
      <c r="K24" s="13">
        <f>IF(J24&gt;0,COUNTIF(J$8:J$108,"&gt;0")-J24+1,0)</f>
        <v>0</v>
      </c>
      <c r="L24" s="26">
        <v>22</v>
      </c>
      <c r="M24" s="13">
        <f>IF(L24&gt;0,COUNTIF(L$8:L$108,"&gt;0")-L24+1,0)</f>
        <v>4</v>
      </c>
      <c r="N24" s="26"/>
      <c r="O24" s="13">
        <f>IF(N24&gt;0,COUNTIF(N$8:N$108,"&gt;0")-N24+1,0)</f>
        <v>0</v>
      </c>
      <c r="P24" s="26"/>
      <c r="Q24" s="13">
        <f>IF(P24&gt;0,COUNTIF(P$8:P$108,"&gt;0")-P24+1,0)</f>
        <v>0</v>
      </c>
      <c r="R24" s="26">
        <v>17</v>
      </c>
      <c r="S24" s="13">
        <f>IF(R24&gt;0,COUNTIF(R$8:R$108,"&gt;0")-R24+1,0)</f>
        <v>5</v>
      </c>
      <c r="T24" s="26">
        <v>2</v>
      </c>
      <c r="U24" s="13">
        <f>IF(T24&gt;0,COUNTIF(T$8:T$108,"&gt;0")-T24+1,0)</f>
        <v>16</v>
      </c>
      <c r="V24" s="26"/>
      <c r="W24" s="13">
        <f>IF(V24&gt;0,COUNTIF(V$8:V$108,"&gt;0")-V24+1,0)</f>
        <v>0</v>
      </c>
      <c r="X24" s="26"/>
      <c r="Y24" s="13">
        <f>IF(X24&gt;0,COUNTIF(X$8:X$108,"&gt;0")-X24+1,0)</f>
        <v>0</v>
      </c>
      <c r="Z24" s="26"/>
      <c r="AA24" s="13">
        <f>IF(Z24&gt;0,COUNTIF(Z$8:Z$108,"&gt;0")-Z24+1,0)</f>
        <v>0</v>
      </c>
      <c r="AB24" s="12">
        <f>E24+G24+I24+K24+M24+O24+Q24+S24+U24+W24+Y24+AA24+(C24*5)-IF(C24=12,MIN(E24,G24,I24,K24,M24,O24,Q24,S24,U24,W24,Y24,AA24)+5,0)</f>
        <v>108</v>
      </c>
    </row>
    <row r="25" spans="1:28" ht="15">
      <c r="A25" s="7">
        <f>IF(AND(B25&lt;&gt;"",AB25&lt;&gt;AB24),ROW()-7,"")</f>
        <v>18</v>
      </c>
      <c r="B25" s="17" t="s">
        <v>45</v>
      </c>
      <c r="C25" s="11">
        <f>COUNTIF(D25:AA25,"&gt;0")/2</f>
        <v>4</v>
      </c>
      <c r="D25" s="22">
        <v>6</v>
      </c>
      <c r="E25" s="13">
        <f>IF(D25&gt;0,COUNTIF(D$8:D$108,"&gt;0")-D25+1,0)</f>
        <v>28</v>
      </c>
      <c r="F25" s="26"/>
      <c r="G25" s="13">
        <f>IF(F25&gt;0,COUNTIF(F$8:F$108,"&gt;0")-F25+1,0)</f>
        <v>0</v>
      </c>
      <c r="H25" s="26">
        <v>15</v>
      </c>
      <c r="I25" s="13">
        <f>IF(H25&gt;0,COUNTIF(H$8:H$108,"&gt;0")-H25+1,0)</f>
        <v>16</v>
      </c>
      <c r="J25" s="26"/>
      <c r="K25" s="13">
        <f>IF(J25&gt;0,COUNTIF(J$8:J$108,"&gt;0")-J25+1,0)</f>
        <v>0</v>
      </c>
      <c r="L25" s="26">
        <v>14</v>
      </c>
      <c r="M25" s="13">
        <f>IF(L25&gt;0,COUNTIF(L$8:L$108,"&gt;0")-L25+1,0)</f>
        <v>12</v>
      </c>
      <c r="N25" s="26"/>
      <c r="O25" s="13">
        <f>IF(N25&gt;0,COUNTIF(N$8:N$108,"&gt;0")-N25+1,0)</f>
        <v>0</v>
      </c>
      <c r="P25" s="26"/>
      <c r="Q25" s="13">
        <f>IF(P25&gt;0,COUNTIF(P$8:P$108,"&gt;0")-P25+1,0)</f>
        <v>0</v>
      </c>
      <c r="R25" s="26">
        <v>6</v>
      </c>
      <c r="S25" s="13">
        <f>IF(R25&gt;0,COUNTIF(R$8:R$108,"&gt;0")-R25+1,0)</f>
        <v>16</v>
      </c>
      <c r="T25" s="26"/>
      <c r="U25" s="13">
        <f>IF(T25&gt;0,COUNTIF(T$8:T$108,"&gt;0")-T25+1,0)</f>
        <v>0</v>
      </c>
      <c r="V25" s="26"/>
      <c r="W25" s="13">
        <f>IF(V25&gt;0,COUNTIF(V$8:V$108,"&gt;0")-V25+1,0)</f>
        <v>0</v>
      </c>
      <c r="X25" s="26"/>
      <c r="Y25" s="13">
        <f>IF(X25&gt;0,COUNTIF(X$8:X$108,"&gt;0")-X25+1,0)</f>
        <v>0</v>
      </c>
      <c r="Z25" s="26"/>
      <c r="AA25" s="13">
        <f>IF(Z25&gt;0,COUNTIF(Z$8:Z$108,"&gt;0")-Z25+1,0)</f>
        <v>0</v>
      </c>
      <c r="AB25" s="12">
        <f>E25+G25+I25+K25+M25+O25+Q25+S25+U25+W25+Y25+AA25+(C25*5)-IF(C25=12,MIN(E25,G25,I25,K25,M25,O25,Q25,S25,U25,W25,Y25,AA25)+5,0)</f>
        <v>92</v>
      </c>
    </row>
    <row r="26" spans="1:28" ht="15">
      <c r="A26" s="7">
        <f>IF(AND(B26&lt;&gt;"",AB26&lt;&gt;AB25),ROW()-7,"")</f>
      </c>
      <c r="B26" s="17" t="s">
        <v>27</v>
      </c>
      <c r="C26" s="11">
        <f>COUNTIF(D26:AA26,"&gt;0")/2</f>
        <v>7</v>
      </c>
      <c r="D26" s="22">
        <v>17</v>
      </c>
      <c r="E26" s="13">
        <f>IF(D26&gt;0,COUNTIF(D$8:D$108,"&gt;0")-D26+1,0)</f>
        <v>17</v>
      </c>
      <c r="F26" s="26">
        <v>16</v>
      </c>
      <c r="G26" s="13">
        <f>IF(F26&gt;0,COUNTIF(F$8:F$108,"&gt;0")-F26+1,0)</f>
        <v>12</v>
      </c>
      <c r="H26" s="26">
        <v>26</v>
      </c>
      <c r="I26" s="13">
        <f>IF(H26&gt;0,COUNTIF(H$8:H$108,"&gt;0")-H26+1,0)</f>
        <v>5</v>
      </c>
      <c r="J26" s="26">
        <v>15</v>
      </c>
      <c r="K26" s="13">
        <f>IF(J26&gt;0,COUNTIF(J$8:J$108,"&gt;0")-J26+1,0)</f>
        <v>6</v>
      </c>
      <c r="L26" s="26">
        <v>21</v>
      </c>
      <c r="M26" s="13">
        <f>IF(L26&gt;0,COUNTIF(L$8:L$108,"&gt;0")-L26+1,0)</f>
        <v>5</v>
      </c>
      <c r="N26" s="26"/>
      <c r="O26" s="13">
        <f>IF(N26&gt;0,COUNTIF(N$8:N$108,"&gt;0")-N26+1,0)</f>
        <v>0</v>
      </c>
      <c r="P26" s="26">
        <v>15</v>
      </c>
      <c r="Q26" s="13">
        <f>IF(P26&gt;0,COUNTIF(P$8:P$108,"&gt;0")-P26+1,0)</f>
        <v>6</v>
      </c>
      <c r="R26" s="26">
        <v>16</v>
      </c>
      <c r="S26" s="13">
        <f>IF(R26&gt;0,COUNTIF(R$8:R$108,"&gt;0")-R26+1,0)</f>
        <v>6</v>
      </c>
      <c r="T26" s="26"/>
      <c r="U26" s="13">
        <f>IF(T26&gt;0,COUNTIF(T$8:T$108,"&gt;0")-T26+1,0)</f>
        <v>0</v>
      </c>
      <c r="V26" s="26"/>
      <c r="W26" s="13">
        <f>IF(V26&gt;0,COUNTIF(V$8:V$108,"&gt;0")-V26+1,0)</f>
        <v>0</v>
      </c>
      <c r="X26" s="26"/>
      <c r="Y26" s="13">
        <f>IF(X26&gt;0,COUNTIF(X$8:X$108,"&gt;0")-X26+1,0)</f>
        <v>0</v>
      </c>
      <c r="Z26" s="26"/>
      <c r="AA26" s="13">
        <f>IF(Z26&gt;0,COUNTIF(Z$8:Z$108,"&gt;0")-Z26+1,0)</f>
        <v>0</v>
      </c>
      <c r="AB26" s="12">
        <f>E26+G26+I26+K26+M26+O26+Q26+S26+U26+W26+Y26+AA26+(C26*5)-IF(C26=12,MIN(E26,G26,I26,K26,M26,O26,Q26,S26,U26,W26,Y26,AA26)+5,0)</f>
        <v>92</v>
      </c>
    </row>
    <row r="27" spans="1:28" ht="15">
      <c r="A27" s="7">
        <f>IF(AND(B27&lt;&gt;"",AB27&lt;&gt;AB26),ROW()-7,"")</f>
        <v>20</v>
      </c>
      <c r="B27" s="17" t="s">
        <v>13</v>
      </c>
      <c r="C27" s="11">
        <f>COUNTIF(D27:AA27,"&gt;0")/2</f>
        <v>4</v>
      </c>
      <c r="D27" s="22">
        <v>12</v>
      </c>
      <c r="E27" s="13">
        <f>IF(D27&gt;0,COUNTIF(D$8:D$108,"&gt;0")-D27+1,0)</f>
        <v>22</v>
      </c>
      <c r="F27" s="26">
        <v>8</v>
      </c>
      <c r="G27" s="13">
        <f>IF(F27&gt;0,COUNTIF(F$8:F$108,"&gt;0")-F27+1,0)</f>
        <v>20</v>
      </c>
      <c r="H27" s="26">
        <v>11</v>
      </c>
      <c r="I27" s="13">
        <f>IF(H27&gt;0,COUNTIF(H$8:H$108,"&gt;0")-H27+1,0)</f>
        <v>20</v>
      </c>
      <c r="J27" s="26"/>
      <c r="K27" s="13">
        <f>IF(J27&gt;0,COUNTIF(J$8:J$108,"&gt;0")-J27+1,0)</f>
        <v>0</v>
      </c>
      <c r="L27" s="26"/>
      <c r="M27" s="13">
        <f>IF(L27&gt;0,COUNTIF(L$8:L$108,"&gt;0")-L27+1,0)</f>
        <v>0</v>
      </c>
      <c r="N27" s="26"/>
      <c r="O27" s="13">
        <f>IF(N27&gt;0,COUNTIF(N$8:N$108,"&gt;0")-N27+1,0)</f>
        <v>0</v>
      </c>
      <c r="P27" s="26">
        <v>16</v>
      </c>
      <c r="Q27" s="13">
        <f>IF(P27&gt;0,COUNTIF(P$8:P$108,"&gt;0")-P27+1,0)</f>
        <v>5</v>
      </c>
      <c r="R27" s="26"/>
      <c r="S27" s="13">
        <f>IF(R27&gt;0,COUNTIF(R$8:R$108,"&gt;0")-R27+1,0)</f>
        <v>0</v>
      </c>
      <c r="T27" s="26"/>
      <c r="U27" s="13">
        <f>IF(T27&gt;0,COUNTIF(T$8:T$108,"&gt;0")-T27+1,0)</f>
        <v>0</v>
      </c>
      <c r="V27" s="26"/>
      <c r="W27" s="13">
        <f>IF(V27&gt;0,COUNTIF(V$8:V$108,"&gt;0")-V27+1,0)</f>
        <v>0</v>
      </c>
      <c r="X27" s="26"/>
      <c r="Y27" s="13">
        <f>IF(X27&gt;0,COUNTIF(X$8:X$108,"&gt;0")-X27+1,0)</f>
        <v>0</v>
      </c>
      <c r="Z27" s="26"/>
      <c r="AA27" s="13">
        <f>IF(Z27&gt;0,COUNTIF(Z$8:Z$108,"&gt;0")-Z27+1,0)</f>
        <v>0</v>
      </c>
      <c r="AB27" s="12">
        <f>E27+G27+I27+K27+M27+O27+Q27+S27+U27+W27+Y27+AA27+(C27*5)-IF(C27=12,MIN(E27,G27,I27,K27,M27,O27,Q27,S27,U27,W27,Y27,AA27)+5,0)</f>
        <v>87</v>
      </c>
    </row>
    <row r="28" spans="1:28" ht="15">
      <c r="A28" s="7">
        <f>IF(AND(B28&lt;&gt;"",AB28&lt;&gt;AB27),ROW()-7,"")</f>
        <v>21</v>
      </c>
      <c r="B28" s="17" t="s">
        <v>55</v>
      </c>
      <c r="C28" s="11">
        <f>COUNTIF(D28:AA28,"&gt;0")/2</f>
        <v>5</v>
      </c>
      <c r="D28" s="22">
        <v>20</v>
      </c>
      <c r="E28" s="13">
        <f>IF(D28&gt;0,COUNTIF(D$8:D$108,"&gt;0")-D28+1,0)</f>
        <v>14</v>
      </c>
      <c r="F28" s="26">
        <v>14</v>
      </c>
      <c r="G28" s="13">
        <f>IF(F28&gt;0,COUNTIF(F$8:F$108,"&gt;0")-F28+1,0)</f>
        <v>14</v>
      </c>
      <c r="H28" s="26">
        <v>16</v>
      </c>
      <c r="I28" s="13">
        <f>IF(H28&gt;0,COUNTIF(H$8:H$108,"&gt;0")-H28+1,0)</f>
        <v>15</v>
      </c>
      <c r="J28" s="26">
        <v>16</v>
      </c>
      <c r="K28" s="13">
        <f>IF(J28&gt;0,COUNTIF(J$8:J$108,"&gt;0")-J28+1,0)</f>
        <v>5</v>
      </c>
      <c r="L28" s="26"/>
      <c r="M28" s="13">
        <f>IF(L28&gt;0,COUNTIF(L$8:L$108,"&gt;0")-L28+1,0)</f>
        <v>0</v>
      </c>
      <c r="N28" s="26"/>
      <c r="O28" s="13">
        <f>IF(N28&gt;0,COUNTIF(N$8:N$108,"&gt;0")-N28+1,0)</f>
        <v>0</v>
      </c>
      <c r="P28" s="26">
        <v>18</v>
      </c>
      <c r="Q28" s="13">
        <f>IF(P28&gt;0,COUNTIF(P$8:P$108,"&gt;0")-P28+1,0)</f>
        <v>3</v>
      </c>
      <c r="R28" s="26"/>
      <c r="S28" s="13">
        <f>IF(R28&gt;0,COUNTIF(R$8:R$108,"&gt;0")-R28+1,0)</f>
        <v>0</v>
      </c>
      <c r="T28" s="26"/>
      <c r="U28" s="13">
        <f>IF(T28&gt;0,COUNTIF(T$8:T$108,"&gt;0")-T28+1,0)</f>
        <v>0</v>
      </c>
      <c r="V28" s="26"/>
      <c r="W28" s="13">
        <f>IF(V28&gt;0,COUNTIF(V$8:V$108,"&gt;0")-V28+1,0)</f>
        <v>0</v>
      </c>
      <c r="X28" s="26"/>
      <c r="Y28" s="13">
        <f>IF(X28&gt;0,COUNTIF(X$8:X$108,"&gt;0")-X28+1,0)</f>
        <v>0</v>
      </c>
      <c r="Z28" s="26"/>
      <c r="AA28" s="13">
        <f>IF(Z28&gt;0,COUNTIF(Z$8:Z$108,"&gt;0")-Z28+1,0)</f>
        <v>0</v>
      </c>
      <c r="AB28" s="12">
        <f>E28+G28+I28+K28+M28+O28+Q28+S28+U28+W28+Y28+AA28+(C28*5)-IF(C28=12,MIN(E28,G28,I28,K28,M28,O28,Q28,S28,U28,W28,Y28,AA28)+5,0)</f>
        <v>76</v>
      </c>
    </row>
    <row r="29" spans="1:28" ht="15">
      <c r="A29" s="7">
        <f>IF(AND(B29&lt;&gt;"",AB29&lt;&gt;AB28),ROW()-7,"")</f>
      </c>
      <c r="B29" s="18" t="s">
        <v>51</v>
      </c>
      <c r="C29" s="11">
        <f>COUNTIF(D29:AA29,"&gt;0")/2</f>
        <v>6</v>
      </c>
      <c r="D29" s="22"/>
      <c r="E29" s="13">
        <f>IF(D29&gt;0,COUNTIF(D$8:D$108,"&gt;0")-D29+1,0)</f>
        <v>0</v>
      </c>
      <c r="F29" s="26"/>
      <c r="G29" s="13">
        <f>IF(F29&gt;0,COUNTIF(F$8:F$108,"&gt;0")-F29+1,0)</f>
        <v>0</v>
      </c>
      <c r="H29" s="26"/>
      <c r="I29" s="13">
        <f>IF(H29&gt;0,COUNTIF(H$8:H$108,"&gt;0")-H29+1,0)</f>
        <v>0</v>
      </c>
      <c r="J29" s="26"/>
      <c r="K29" s="13">
        <f>IF(J29&gt;0,COUNTIF(J$8:J$108,"&gt;0")-J29+1,0)</f>
        <v>0</v>
      </c>
      <c r="L29" s="26">
        <v>15</v>
      </c>
      <c r="M29" s="13">
        <f>IF(L29&gt;0,COUNTIF(L$8:L$108,"&gt;0")-L29+1,0)</f>
        <v>11</v>
      </c>
      <c r="N29" s="26">
        <v>3</v>
      </c>
      <c r="O29" s="13">
        <f>IF(N29&gt;0,COUNTIF(N$8:N$108,"&gt;0")-N29+1,0)</f>
        <v>13</v>
      </c>
      <c r="P29" s="26">
        <v>17</v>
      </c>
      <c r="Q29" s="13">
        <f>IF(P29&gt;0,COUNTIF(P$8:P$108,"&gt;0")-P29+1,0)</f>
        <v>4</v>
      </c>
      <c r="R29" s="26">
        <v>15</v>
      </c>
      <c r="S29" s="13">
        <f>IF(R29&gt;0,COUNTIF(R$8:R$108,"&gt;0")-R29+1,0)</f>
        <v>7</v>
      </c>
      <c r="T29" s="26">
        <v>13</v>
      </c>
      <c r="U29" s="13">
        <f>IF(T29&gt;0,COUNTIF(T$8:T$108,"&gt;0")-T29+1,0)</f>
        <v>5</v>
      </c>
      <c r="V29" s="26">
        <v>16</v>
      </c>
      <c r="W29" s="13">
        <f>IF(V29&gt;0,COUNTIF(V$8:V$108,"&gt;0")-V29+1,0)</f>
        <v>6</v>
      </c>
      <c r="X29" s="26"/>
      <c r="Y29" s="13">
        <f>IF(X29&gt;0,COUNTIF(X$8:X$108,"&gt;0")-X29+1,0)</f>
        <v>0</v>
      </c>
      <c r="Z29" s="26"/>
      <c r="AA29" s="13">
        <f>IF(Z29&gt;0,COUNTIF(Z$8:Z$108,"&gt;0")-Z29+1,0)</f>
        <v>0</v>
      </c>
      <c r="AB29" s="12">
        <f>E29+G29+I29+K29+M29+O29+Q29+S29+U29+W29+Y29+AA29+(C29*5)-IF(C29=12,MIN(E29,G29,I29,K29,M29,O29,Q29,S29,U29,W29,Y29,AA29)+5,0)</f>
        <v>76</v>
      </c>
    </row>
    <row r="30" spans="1:28" ht="15">
      <c r="A30" s="7">
        <f>IF(AND(B30&lt;&gt;"",AB30&lt;&gt;AB29),ROW()-7,"")</f>
        <v>23</v>
      </c>
      <c r="B30" s="17" t="s">
        <v>40</v>
      </c>
      <c r="C30" s="11">
        <f>COUNTIF(D30:AA30,"&gt;0")/2</f>
        <v>5</v>
      </c>
      <c r="D30" s="22"/>
      <c r="E30" s="13">
        <f>IF(D30&gt;0,COUNTIF(D$8:D$108,"&gt;0")-D30+1,0)</f>
        <v>0</v>
      </c>
      <c r="F30" s="26"/>
      <c r="G30" s="13">
        <f>IF(F30&gt;0,COUNTIF(F$8:F$108,"&gt;0")-F30+1,0)</f>
        <v>0</v>
      </c>
      <c r="H30" s="26">
        <v>14</v>
      </c>
      <c r="I30" s="13">
        <f>IF(H30&gt;0,COUNTIF(H$8:H$108,"&gt;0")-H30+1,0)</f>
        <v>17</v>
      </c>
      <c r="J30" s="26">
        <v>4</v>
      </c>
      <c r="K30" s="13">
        <f>IF(J30&gt;0,COUNTIF(J$8:J$108,"&gt;0")-J30+1,0)</f>
        <v>17</v>
      </c>
      <c r="L30" s="26">
        <v>20</v>
      </c>
      <c r="M30" s="13">
        <f>IF(L30&gt;0,COUNTIF(L$8:L$108,"&gt;0")-L30+1,0)</f>
        <v>6</v>
      </c>
      <c r="N30" s="26">
        <v>13</v>
      </c>
      <c r="O30" s="13">
        <f>IF(N30&gt;0,COUNTIF(N$8:N$108,"&gt;0")-N30+1,0)</f>
        <v>3</v>
      </c>
      <c r="P30" s="26"/>
      <c r="Q30" s="13">
        <f>IF(P30&gt;0,COUNTIF(P$8:P$108,"&gt;0")-P30+1,0)</f>
        <v>0</v>
      </c>
      <c r="R30" s="26"/>
      <c r="S30" s="13">
        <f>IF(R30&gt;0,COUNTIF(R$8:R$108,"&gt;0")-R30+1,0)</f>
        <v>0</v>
      </c>
      <c r="T30" s="26"/>
      <c r="U30" s="13">
        <f>IF(T30&gt;0,COUNTIF(T$8:T$108,"&gt;0")-T30+1,0)</f>
        <v>0</v>
      </c>
      <c r="V30" s="26"/>
      <c r="W30" s="13">
        <f>IF(V30&gt;0,COUNTIF(V$8:V$108,"&gt;0")-V30+1,0)</f>
        <v>0</v>
      </c>
      <c r="X30" s="26">
        <v>11</v>
      </c>
      <c r="Y30" s="13">
        <f>IF(X30&gt;0,COUNTIF(X$8:X$108,"&gt;0")-X30+1,0)</f>
        <v>7</v>
      </c>
      <c r="Z30" s="26"/>
      <c r="AA30" s="13">
        <f>IF(Z30&gt;0,COUNTIF(Z$8:Z$108,"&gt;0")-Z30+1,0)</f>
        <v>0</v>
      </c>
      <c r="AB30" s="12">
        <f>E30+G30+I30+K30+M30+O30+Q30+S30+U30+W30+Y30+AA30+(C30*5)-IF(C30=12,MIN(E30,G30,I30,K30,M30,O30,Q30,S30,U30,W30,Y30,AA30)+5,0)</f>
        <v>75</v>
      </c>
    </row>
    <row r="31" spans="1:28" ht="15">
      <c r="A31" s="7">
        <f>IF(AND(B31&lt;&gt;"",AB31&lt;&gt;AB30),ROW()-7,"")</f>
      </c>
      <c r="B31" s="17" t="s">
        <v>16</v>
      </c>
      <c r="C31" s="11">
        <f>COUNTIF(D31:AA31,"&gt;0")/2</f>
        <v>6</v>
      </c>
      <c r="D31" s="22">
        <v>33</v>
      </c>
      <c r="E31" s="13">
        <f>IF(D31&gt;0,COUNTIF(D$8:D$108,"&gt;0")-D31+1,0)</f>
        <v>1</v>
      </c>
      <c r="F31" s="26"/>
      <c r="G31" s="13">
        <f>IF(F31&gt;0,COUNTIF(F$8:F$108,"&gt;0")-F31+1,0)</f>
        <v>0</v>
      </c>
      <c r="H31" s="26">
        <v>27</v>
      </c>
      <c r="I31" s="13">
        <f>IF(H31&gt;0,COUNTIF(H$8:H$108,"&gt;0")-H31+1,0)</f>
        <v>4</v>
      </c>
      <c r="J31" s="26">
        <v>19</v>
      </c>
      <c r="K31" s="13">
        <f>IF(J31&gt;0,COUNTIF(J$8:J$108,"&gt;0")-J31+1,0)</f>
        <v>2</v>
      </c>
      <c r="L31" s="26">
        <v>1</v>
      </c>
      <c r="M31" s="13">
        <f>IF(L31&gt;0,COUNTIF(L$8:L$108,"&gt;0")-L31+1,0)</f>
        <v>25</v>
      </c>
      <c r="N31" s="26"/>
      <c r="O31" s="13">
        <f>IF(N31&gt;0,COUNTIF(N$8:N$108,"&gt;0")-N31+1,0)</f>
        <v>0</v>
      </c>
      <c r="P31" s="26"/>
      <c r="Q31" s="13">
        <f>IF(P31&gt;0,COUNTIF(P$8:P$108,"&gt;0")-P31+1,0)</f>
        <v>0</v>
      </c>
      <c r="R31" s="26">
        <v>10</v>
      </c>
      <c r="S31" s="13">
        <f>IF(R31&gt;0,COUNTIF(R$8:R$108,"&gt;0")-R31+1,0)</f>
        <v>12</v>
      </c>
      <c r="T31" s="26"/>
      <c r="U31" s="13">
        <f>IF(T31&gt;0,COUNTIF(T$8:T$108,"&gt;0")-T31+1,0)</f>
        <v>0</v>
      </c>
      <c r="V31" s="26">
        <v>21</v>
      </c>
      <c r="W31" s="13">
        <f>IF(V31&gt;0,COUNTIF(V$8:V$108,"&gt;0")-V31+1,0)</f>
        <v>1</v>
      </c>
      <c r="X31" s="26"/>
      <c r="Y31" s="13">
        <f>IF(X31&gt;0,COUNTIF(X$8:X$108,"&gt;0")-X31+1,0)</f>
        <v>0</v>
      </c>
      <c r="Z31" s="26"/>
      <c r="AA31" s="13">
        <f>IF(Z31&gt;0,COUNTIF(Z$8:Z$108,"&gt;0")-Z31+1,0)</f>
        <v>0</v>
      </c>
      <c r="AB31" s="12">
        <f>E31+G31+I31+K31+M31+O31+Q31+S31+U31+W31+Y31+AA31+(C31*5)-IF(C31=12,MIN(E31,G31,I31,K31,M31,O31,Q31,S31,U31,W31,Y31,AA31)+5,0)</f>
        <v>75</v>
      </c>
    </row>
    <row r="32" spans="1:28" ht="15">
      <c r="A32" s="7">
        <f>IF(AND(B32&lt;&gt;"",AB32&lt;&gt;AB31),ROW()-7,"")</f>
        <v>25</v>
      </c>
      <c r="B32" s="19" t="s">
        <v>56</v>
      </c>
      <c r="C32" s="11">
        <f>COUNTIF(D32:AA32,"&gt;0")/2</f>
        <v>4</v>
      </c>
      <c r="D32" s="22"/>
      <c r="E32" s="13">
        <f>IF(D32&gt;0,COUNTIF(D$8:D$108,"&gt;0")-D32+1,0)</f>
        <v>0</v>
      </c>
      <c r="F32" s="26"/>
      <c r="G32" s="13">
        <f>IF(F32&gt;0,COUNTIF(F$8:F$108,"&gt;0")-F32+1,0)</f>
        <v>0</v>
      </c>
      <c r="H32" s="26"/>
      <c r="I32" s="13">
        <f>IF(H32&gt;0,COUNTIF(H$8:H$108,"&gt;0")-H32+1,0)</f>
        <v>0</v>
      </c>
      <c r="J32" s="26"/>
      <c r="K32" s="13">
        <f>IF(J32&gt;0,COUNTIF(J$8:J$108,"&gt;0")-J32+1,0)</f>
        <v>0</v>
      </c>
      <c r="L32" s="26"/>
      <c r="M32" s="13">
        <f>IF(L32&gt;0,COUNTIF(L$8:L$108,"&gt;0")-L32+1,0)</f>
        <v>0</v>
      </c>
      <c r="N32" s="26"/>
      <c r="O32" s="13">
        <f>IF(N32&gt;0,COUNTIF(N$8:N$108,"&gt;0")-N32+1,0)</f>
        <v>0</v>
      </c>
      <c r="P32" s="26"/>
      <c r="Q32" s="13">
        <f>IF(P32&gt;0,COUNTIF(P$8:P$108,"&gt;0")-P32+1,0)</f>
        <v>0</v>
      </c>
      <c r="R32" s="26">
        <v>5</v>
      </c>
      <c r="S32" s="13">
        <f>IF(R32&gt;0,COUNTIF(R$8:R$108,"&gt;0")-R32+1,0)</f>
        <v>17</v>
      </c>
      <c r="T32" s="26">
        <v>12</v>
      </c>
      <c r="U32" s="13">
        <f>IF(T32&gt;0,COUNTIF(T$8:T$108,"&gt;0")-T32+1,0)</f>
        <v>6</v>
      </c>
      <c r="V32" s="26">
        <v>8</v>
      </c>
      <c r="W32" s="13">
        <f>IF(V32&gt;0,COUNTIF(V$8:V$108,"&gt;0")-V32+1,0)</f>
        <v>14</v>
      </c>
      <c r="X32" s="26">
        <v>1</v>
      </c>
      <c r="Y32" s="13">
        <f>IF(X32&gt;0,COUNTIF(X$8:X$108,"&gt;0")-X32+1,0)</f>
        <v>17</v>
      </c>
      <c r="Z32" s="26"/>
      <c r="AA32" s="13">
        <f>IF(Z32&gt;0,COUNTIF(Z$8:Z$108,"&gt;0")-Z32+1,0)</f>
        <v>0</v>
      </c>
      <c r="AB32" s="12">
        <f>E32+G32+I32+K32+M32+O32+Q32+S32+U32+W32+Y32+AA32+(C32*5)-IF(C32=12,MIN(E32,G32,I32,K32,M32,O32,Q32,S32,U32,W32,Y32,AA32)+5,0)</f>
        <v>74</v>
      </c>
    </row>
    <row r="33" spans="1:28" ht="15">
      <c r="A33" s="7">
        <f>IF(AND(B33&lt;&gt;"",AB33&lt;&gt;AB32),ROW()-7,"")</f>
        <v>26</v>
      </c>
      <c r="B33" s="17" t="s">
        <v>48</v>
      </c>
      <c r="C33" s="11">
        <f>COUNTIF(D33:AA33,"&gt;0")/2</f>
        <v>5</v>
      </c>
      <c r="D33" s="22">
        <v>24</v>
      </c>
      <c r="E33" s="13">
        <f>IF(D33&gt;0,COUNTIF(D$8:D$108,"&gt;0")-D33+1,0)</f>
        <v>10</v>
      </c>
      <c r="F33" s="26">
        <v>24</v>
      </c>
      <c r="G33" s="13">
        <f>IF(F33&gt;0,COUNTIF(F$8:F$108,"&gt;0")-F33+1,0)</f>
        <v>4</v>
      </c>
      <c r="H33" s="26">
        <v>25</v>
      </c>
      <c r="I33" s="13">
        <f>IF(H33&gt;0,COUNTIF(H$8:H$108,"&gt;0")-H33+1,0)</f>
        <v>6</v>
      </c>
      <c r="J33" s="26">
        <v>7</v>
      </c>
      <c r="K33" s="13">
        <f>IF(J33&gt;0,COUNTIF(J$8:J$108,"&gt;0")-J33+1,0)</f>
        <v>14</v>
      </c>
      <c r="L33" s="26"/>
      <c r="M33" s="13">
        <f>IF(L33&gt;0,COUNTIF(L$8:L$108,"&gt;0")-L33+1,0)</f>
        <v>0</v>
      </c>
      <c r="N33" s="26"/>
      <c r="O33" s="13">
        <f>IF(N33&gt;0,COUNTIF(N$8:N$108,"&gt;0")-N33+1,0)</f>
        <v>0</v>
      </c>
      <c r="P33" s="26"/>
      <c r="Q33" s="13">
        <f>IF(P33&gt;0,COUNTIF(P$8:P$108,"&gt;0")-P33+1,0)</f>
        <v>0</v>
      </c>
      <c r="R33" s="26">
        <v>20</v>
      </c>
      <c r="S33" s="13">
        <f>IF(R33&gt;0,COUNTIF(R$8:R$108,"&gt;0")-R33+1,0)</f>
        <v>2</v>
      </c>
      <c r="T33" s="26"/>
      <c r="U33" s="13">
        <f>IF(T33&gt;0,COUNTIF(T$8:T$108,"&gt;0")-T33+1,0)</f>
        <v>0</v>
      </c>
      <c r="V33" s="26"/>
      <c r="W33" s="13">
        <f>IF(V33&gt;0,COUNTIF(V$8:V$108,"&gt;0")-V33+1,0)</f>
        <v>0</v>
      </c>
      <c r="X33" s="26"/>
      <c r="Y33" s="13">
        <f>IF(X33&gt;0,COUNTIF(X$8:X$108,"&gt;0")-X33+1,0)</f>
        <v>0</v>
      </c>
      <c r="Z33" s="26"/>
      <c r="AA33" s="13">
        <f>IF(Z33&gt;0,COUNTIF(Z$8:Z$108,"&gt;0")-Z33+1,0)</f>
        <v>0</v>
      </c>
      <c r="AB33" s="12">
        <f>E33+G33+I33+K33+M33+O33+Q33+S33+U33+W33+Y33+AA33+(C33*5)-IF(C33=12,MIN(E33,G33,I33,K33,M33,O33,Q33,S33,U33,W33,Y33,AA33)+5,0)</f>
        <v>61</v>
      </c>
    </row>
    <row r="34" spans="1:28" ht="15">
      <c r="A34" s="7">
        <f>IF(AND(B34&lt;&gt;"",AB34&lt;&gt;AB33),ROW()-7,"")</f>
        <v>27</v>
      </c>
      <c r="B34" s="17" t="s">
        <v>25</v>
      </c>
      <c r="C34" s="11">
        <f>COUNTIF(D34:AA34,"&gt;0")/2</f>
        <v>4</v>
      </c>
      <c r="D34" s="22">
        <v>16</v>
      </c>
      <c r="E34" s="13">
        <f>IF(D34&gt;0,COUNTIF(D$8:D$108,"&gt;0")-D34+1,0)</f>
        <v>18</v>
      </c>
      <c r="F34" s="26">
        <v>19</v>
      </c>
      <c r="G34" s="13">
        <f>IF(F34&gt;0,COUNTIF(F$8:F$108,"&gt;0")-F34+1,0)</f>
        <v>9</v>
      </c>
      <c r="H34" s="26"/>
      <c r="I34" s="13">
        <f>IF(H34&gt;0,COUNTIF(H$8:H$108,"&gt;0")-H34+1,0)</f>
        <v>0</v>
      </c>
      <c r="J34" s="26"/>
      <c r="K34" s="13">
        <f>IF(J34&gt;0,COUNTIF(J$8:J$108,"&gt;0")-J34+1,0)</f>
        <v>0</v>
      </c>
      <c r="L34" s="26"/>
      <c r="M34" s="13">
        <f>IF(L34&gt;0,COUNTIF(L$8:L$108,"&gt;0")-L34+1,0)</f>
        <v>0</v>
      </c>
      <c r="N34" s="26">
        <v>11</v>
      </c>
      <c r="O34" s="13">
        <f>IF(N34&gt;0,COUNTIF(N$8:N$108,"&gt;0")-N34+1,0)</f>
        <v>5</v>
      </c>
      <c r="P34" s="26"/>
      <c r="Q34" s="13">
        <f>IF(P34&gt;0,COUNTIF(P$8:P$108,"&gt;0")-P34+1,0)</f>
        <v>0</v>
      </c>
      <c r="R34" s="26"/>
      <c r="S34" s="13">
        <f>IF(R34&gt;0,COUNTIF(R$8:R$108,"&gt;0")-R34+1,0)</f>
        <v>0</v>
      </c>
      <c r="T34" s="26">
        <v>15</v>
      </c>
      <c r="U34" s="13">
        <f>IF(T34&gt;0,COUNTIF(T$8:T$108,"&gt;0")-T34+1,0)</f>
        <v>3</v>
      </c>
      <c r="V34" s="26"/>
      <c r="W34" s="13">
        <f>IF(V34&gt;0,COUNTIF(V$8:V$108,"&gt;0")-V34+1,0)</f>
        <v>0</v>
      </c>
      <c r="X34" s="26"/>
      <c r="Y34" s="13">
        <f>IF(X34&gt;0,COUNTIF(X$8:X$108,"&gt;0")-X34+1,0)</f>
        <v>0</v>
      </c>
      <c r="Z34" s="26"/>
      <c r="AA34" s="13">
        <f>IF(Z34&gt;0,COUNTIF(Z$8:Z$108,"&gt;0")-Z34+1,0)</f>
        <v>0</v>
      </c>
      <c r="AB34" s="12">
        <f>E34+G34+I34+K34+M34+O34+Q34+S34+U34+W34+Y34+AA34+(C34*5)-IF(C34=12,MIN(E34,G34,I34,K34,M34,O34,Q34,S34,U34,W34,Y34,AA34)+5,0)</f>
        <v>55</v>
      </c>
    </row>
    <row r="35" spans="1:28" ht="15">
      <c r="A35" s="7">
        <f>IF(AND(B35&lt;&gt;"",AB35&lt;&gt;AB34),ROW()-7,"")</f>
        <v>28</v>
      </c>
      <c r="B35" s="17" t="s">
        <v>60</v>
      </c>
      <c r="C35" s="11">
        <f>COUNTIF(D35:AA35,"&gt;0")/2</f>
        <v>3</v>
      </c>
      <c r="D35" s="22"/>
      <c r="E35" s="13">
        <f>IF(D35&gt;0,COUNTIF(D$8:D$108,"&gt;0")-D35+1,0)</f>
        <v>0</v>
      </c>
      <c r="F35" s="26"/>
      <c r="G35" s="13">
        <f>IF(F35&gt;0,COUNTIF(F$8:F$108,"&gt;0")-F35+1,0)</f>
        <v>0</v>
      </c>
      <c r="H35" s="26"/>
      <c r="I35" s="13">
        <f>IF(H35&gt;0,COUNTIF(H$8:H$108,"&gt;0")-H35+1,0)</f>
        <v>0</v>
      </c>
      <c r="J35" s="26"/>
      <c r="K35" s="13">
        <f>IF(J35&gt;0,COUNTIF(J$8:J$108,"&gt;0")-J35+1,0)</f>
        <v>0</v>
      </c>
      <c r="L35" s="26"/>
      <c r="M35" s="13">
        <f>IF(L35&gt;0,COUNTIF(L$8:L$108,"&gt;0")-L35+1,0)</f>
        <v>0</v>
      </c>
      <c r="N35" s="26"/>
      <c r="O35" s="13">
        <f>IF(N35&gt;0,COUNTIF(N$8:N$108,"&gt;0")-N35+1,0)</f>
        <v>0</v>
      </c>
      <c r="P35" s="26"/>
      <c r="Q35" s="13">
        <f>IF(P35&gt;0,COUNTIF(P$8:P$108,"&gt;0")-P35+1,0)</f>
        <v>0</v>
      </c>
      <c r="R35" s="26"/>
      <c r="S35" s="13">
        <f>IF(R35&gt;0,COUNTIF(R$8:R$108,"&gt;0")-R35+1,0)</f>
        <v>0</v>
      </c>
      <c r="T35" s="26">
        <v>1</v>
      </c>
      <c r="U35" s="13">
        <f>IF(T35&gt;0,COUNTIF(T$8:T$108,"&gt;0")-T35+1,0)</f>
        <v>17</v>
      </c>
      <c r="V35" s="26">
        <v>13</v>
      </c>
      <c r="W35" s="13">
        <f>IF(V35&gt;0,COUNTIF(V$8:V$108,"&gt;0")-V35+1,0)</f>
        <v>9</v>
      </c>
      <c r="X35" s="26">
        <v>5</v>
      </c>
      <c r="Y35" s="13">
        <f>IF(X35&gt;0,COUNTIF(X$8:X$108,"&gt;0")-X35+1,0)</f>
        <v>13</v>
      </c>
      <c r="Z35" s="26"/>
      <c r="AA35" s="13">
        <f>IF(Z35&gt;0,COUNTIF(Z$8:Z$108,"&gt;0")-Z35+1,0)</f>
        <v>0</v>
      </c>
      <c r="AB35" s="12">
        <f>E35+G35+I35+K35+M35+O35+Q35+S35+U35+W35+Y35+AA35+(C35*5)-IF(C35=12,MIN(E35,G35,I35,K35,M35,O35,Q35,S35,U35,W35,Y35,AA35)+5,0)</f>
        <v>54</v>
      </c>
    </row>
    <row r="36" spans="1:28" ht="15">
      <c r="A36" s="7">
        <f>IF(AND(B36&lt;&gt;"",AB36&lt;&gt;AB35),ROW()-7,"")</f>
        <v>29</v>
      </c>
      <c r="B36" s="17" t="s">
        <v>44</v>
      </c>
      <c r="C36" s="11">
        <f>COUNTIF(D36:AA36,"&gt;0")/2</f>
        <v>3</v>
      </c>
      <c r="D36" s="22"/>
      <c r="E36" s="13">
        <f>IF(D36&gt;0,COUNTIF(D$8:D$108,"&gt;0")-D36+1,0)</f>
        <v>0</v>
      </c>
      <c r="F36" s="26"/>
      <c r="G36" s="13">
        <f>IF(F36&gt;0,COUNTIF(F$8:F$108,"&gt;0")-F36+1,0)</f>
        <v>0</v>
      </c>
      <c r="H36" s="26">
        <v>24</v>
      </c>
      <c r="I36" s="13">
        <f>IF(H36&gt;0,COUNTIF(H$8:H$108,"&gt;0")-H36+1,0)</f>
        <v>7</v>
      </c>
      <c r="J36" s="26"/>
      <c r="K36" s="13">
        <f>IF(J36&gt;0,COUNTIF(J$8:J$108,"&gt;0")-J36+1,0)</f>
        <v>0</v>
      </c>
      <c r="L36" s="26">
        <v>10</v>
      </c>
      <c r="M36" s="13">
        <f>IF(L36&gt;0,COUNTIF(L$8:L$108,"&gt;0")-L36+1,0)</f>
        <v>16</v>
      </c>
      <c r="N36" s="26"/>
      <c r="O36" s="13">
        <f>IF(N36&gt;0,COUNTIF(N$8:N$108,"&gt;0")-N36+1,0)</f>
        <v>0</v>
      </c>
      <c r="P36" s="26"/>
      <c r="Q36" s="13">
        <f>IF(P36&gt;0,COUNTIF(P$8:P$108,"&gt;0")-P36+1,0)</f>
        <v>0</v>
      </c>
      <c r="R36" s="26">
        <v>7</v>
      </c>
      <c r="S36" s="13">
        <f>IF(R36&gt;0,COUNTIF(R$8:R$108,"&gt;0")-R36+1,0)</f>
        <v>15</v>
      </c>
      <c r="T36" s="26"/>
      <c r="U36" s="13">
        <f>IF(T36&gt;0,COUNTIF(T$8:T$108,"&gt;0")-T36+1,0)</f>
        <v>0</v>
      </c>
      <c r="V36" s="26"/>
      <c r="W36" s="13">
        <f>IF(V36&gt;0,COUNTIF(V$8:V$108,"&gt;0")-V36+1,0)</f>
        <v>0</v>
      </c>
      <c r="X36" s="26"/>
      <c r="Y36" s="13">
        <f>IF(X36&gt;0,COUNTIF(X$8:X$108,"&gt;0")-X36+1,0)</f>
        <v>0</v>
      </c>
      <c r="Z36" s="26"/>
      <c r="AA36" s="13">
        <f>IF(Z36&gt;0,COUNTIF(Z$8:Z$108,"&gt;0")-Z36+1,0)</f>
        <v>0</v>
      </c>
      <c r="AB36" s="12">
        <f>E36+G36+I36+K36+M36+O36+Q36+S36+U36+W36+Y36+AA36+(C36*5)-IF(C36=12,MIN(E36,G36,I36,K36,M36,O36,Q36,S36,U36,W36,Y36,AA36)+5,0)</f>
        <v>53</v>
      </c>
    </row>
    <row r="37" spans="1:28" ht="15">
      <c r="A37" s="7">
        <f>IF(AND(B37&lt;&gt;"",AB37&lt;&gt;AB36),ROW()-7,"")</f>
        <v>30</v>
      </c>
      <c r="B37" s="17" t="s">
        <v>33</v>
      </c>
      <c r="C37" s="11">
        <f>COUNTIF(D37:AA37,"&gt;0")/2</f>
        <v>4</v>
      </c>
      <c r="D37" s="22">
        <v>30</v>
      </c>
      <c r="E37" s="13">
        <f>IF(D37&gt;0,COUNTIF(D$8:D$108,"&gt;0")-D37+1,0)</f>
        <v>4</v>
      </c>
      <c r="F37" s="26"/>
      <c r="G37" s="13">
        <f>IF(F37&gt;0,COUNTIF(F$8:F$108,"&gt;0")-F37+1,0)</f>
        <v>0</v>
      </c>
      <c r="H37" s="26"/>
      <c r="I37" s="13">
        <f>IF(H37&gt;0,COUNTIF(H$8:H$108,"&gt;0")-H37+1,0)</f>
        <v>0</v>
      </c>
      <c r="J37" s="26">
        <v>20</v>
      </c>
      <c r="K37" s="13">
        <f>IF(J37&gt;0,COUNTIF(J$8:J$108,"&gt;0")-J37+1,0)</f>
        <v>1</v>
      </c>
      <c r="L37" s="26">
        <v>6</v>
      </c>
      <c r="M37" s="13">
        <f>IF(L37&gt;0,COUNTIF(L$8:L$108,"&gt;0")-L37+1,0)</f>
        <v>20</v>
      </c>
      <c r="N37" s="26"/>
      <c r="O37" s="13">
        <f>IF(N37&gt;0,COUNTIF(N$8:N$108,"&gt;0")-N37+1,0)</f>
        <v>0</v>
      </c>
      <c r="P37" s="26"/>
      <c r="Q37" s="13">
        <f>IF(P37&gt;0,COUNTIF(P$8:P$108,"&gt;0")-P37+1,0)</f>
        <v>0</v>
      </c>
      <c r="R37" s="26"/>
      <c r="S37" s="13">
        <f>IF(R37&gt;0,COUNTIF(R$8:R$108,"&gt;0")-R37+1,0)</f>
        <v>0</v>
      </c>
      <c r="T37" s="26"/>
      <c r="U37" s="13">
        <f>IF(T37&gt;0,COUNTIF(T$8:T$108,"&gt;0")-T37+1,0)</f>
        <v>0</v>
      </c>
      <c r="V37" s="26">
        <v>15</v>
      </c>
      <c r="W37" s="13">
        <f>IF(V37&gt;0,COUNTIF(V$8:V$108,"&gt;0")-V37+1,0)</f>
        <v>7</v>
      </c>
      <c r="X37" s="26"/>
      <c r="Y37" s="13">
        <f>IF(X37&gt;0,COUNTIF(X$8:X$108,"&gt;0")-X37+1,0)</f>
        <v>0</v>
      </c>
      <c r="Z37" s="26"/>
      <c r="AA37" s="13">
        <f>IF(Z37&gt;0,COUNTIF(Z$8:Z$108,"&gt;0")-Z37+1,0)</f>
        <v>0</v>
      </c>
      <c r="AB37" s="12">
        <f>E37+G37+I37+K37+M37+O37+Q37+S37+U37+W37+Y37+AA37+(C37*5)-IF(C37=12,MIN(E37,G37,I37,K37,M37,O37,Q37,S37,U37,W37,Y37,AA37)+5,0)</f>
        <v>52</v>
      </c>
    </row>
    <row r="38" spans="1:28" ht="15">
      <c r="A38" s="7">
        <f>IF(AND(B38&lt;&gt;"",AB38&lt;&gt;AB37),ROW()-7,"")</f>
        <v>31</v>
      </c>
      <c r="B38" s="17" t="s">
        <v>18</v>
      </c>
      <c r="C38" s="11">
        <f>COUNTIF(D38:AA38,"&gt;0")/2</f>
        <v>2</v>
      </c>
      <c r="D38" s="22">
        <v>1</v>
      </c>
      <c r="E38" s="13">
        <f>IF(D38&gt;0,COUNTIF(D$8:D$108,"&gt;0")-D38+1,0)</f>
        <v>33</v>
      </c>
      <c r="F38" s="26">
        <v>20</v>
      </c>
      <c r="G38" s="13">
        <f>IF(F38&gt;0,COUNTIF(F$8:F$108,"&gt;0")-F38+1,0)</f>
        <v>8</v>
      </c>
      <c r="H38" s="26"/>
      <c r="I38" s="13">
        <f>IF(H38&gt;0,COUNTIF(H$8:H$108,"&gt;0")-H38+1,0)</f>
        <v>0</v>
      </c>
      <c r="J38" s="26"/>
      <c r="K38" s="13">
        <f>IF(J38&gt;0,COUNTIF(J$8:J$108,"&gt;0")-J38+1,0)</f>
        <v>0</v>
      </c>
      <c r="L38" s="26"/>
      <c r="M38" s="13">
        <f>IF(L38&gt;0,COUNTIF(L$8:L$108,"&gt;0")-L38+1,0)</f>
        <v>0</v>
      </c>
      <c r="N38" s="26"/>
      <c r="O38" s="13">
        <f>IF(N38&gt;0,COUNTIF(N$8:N$108,"&gt;0")-N38+1,0)</f>
        <v>0</v>
      </c>
      <c r="P38" s="26"/>
      <c r="Q38" s="13">
        <f>IF(P38&gt;0,COUNTIF(P$8:P$108,"&gt;0")-P38+1,0)</f>
        <v>0</v>
      </c>
      <c r="R38" s="26"/>
      <c r="S38" s="13">
        <f>IF(R38&gt;0,COUNTIF(R$8:R$108,"&gt;0")-R38+1,0)</f>
        <v>0</v>
      </c>
      <c r="T38" s="26"/>
      <c r="U38" s="13">
        <f>IF(T38&gt;0,COUNTIF(T$8:T$108,"&gt;0")-T38+1,0)</f>
        <v>0</v>
      </c>
      <c r="V38" s="26"/>
      <c r="W38" s="13">
        <f>IF(V38&gt;0,COUNTIF(V$8:V$108,"&gt;0")-V38+1,0)</f>
        <v>0</v>
      </c>
      <c r="X38" s="26"/>
      <c r="Y38" s="13">
        <f>IF(X38&gt;0,COUNTIF(X$8:X$108,"&gt;0")-X38+1,0)</f>
        <v>0</v>
      </c>
      <c r="Z38" s="26"/>
      <c r="AA38" s="13">
        <f>IF(Z38&gt;0,COUNTIF(Z$8:Z$108,"&gt;0")-Z38+1,0)</f>
        <v>0</v>
      </c>
      <c r="AB38" s="12">
        <f>E38+G38+I38+K38+M38+O38+Q38+S38+U38+W38+Y38+AA38+(C38*5)-IF(C38=12,MIN(E38,G38,I38,K38,M38,O38,Q38,S38,U38,W38,Y38,AA38)+5,0)</f>
        <v>51</v>
      </c>
    </row>
    <row r="39" spans="1:28" ht="15">
      <c r="A39" s="7">
        <f>IF(AND(B39&lt;&gt;"",AB39&lt;&gt;AB38),ROW()-7,"")</f>
        <v>32</v>
      </c>
      <c r="B39" s="18" t="s">
        <v>50</v>
      </c>
      <c r="C39" s="11">
        <f>COUNTIF(D39:AA39,"&gt;0")/2</f>
        <v>2</v>
      </c>
      <c r="D39" s="22"/>
      <c r="E39" s="13">
        <f>IF(D39&gt;0,COUNTIF(D$8:D$108,"&gt;0")-D39+1,0)</f>
        <v>0</v>
      </c>
      <c r="F39" s="26"/>
      <c r="G39" s="13">
        <f>IF(F39&gt;0,COUNTIF(F$8:F$108,"&gt;0")-F39+1,0)</f>
        <v>0</v>
      </c>
      <c r="H39" s="26"/>
      <c r="I39" s="13">
        <f>IF(H39&gt;0,COUNTIF(H$8:H$108,"&gt;0")-H39+1,0)</f>
        <v>0</v>
      </c>
      <c r="J39" s="26"/>
      <c r="K39" s="13">
        <f>IF(J39&gt;0,COUNTIF(J$8:J$108,"&gt;0")-J39+1,0)</f>
        <v>0</v>
      </c>
      <c r="L39" s="26">
        <v>11</v>
      </c>
      <c r="M39" s="13">
        <f>IF(L39&gt;0,COUNTIF(L$8:L$108,"&gt;0")-L39+1,0)</f>
        <v>15</v>
      </c>
      <c r="N39" s="26"/>
      <c r="O39" s="13">
        <f>IF(N39&gt;0,COUNTIF(N$8:N$108,"&gt;0")-N39+1,0)</f>
        <v>0</v>
      </c>
      <c r="P39" s="26">
        <v>3</v>
      </c>
      <c r="Q39" s="13">
        <f>IF(P39&gt;0,COUNTIF(P$8:P$108,"&gt;0")-P39+1,0)</f>
        <v>18</v>
      </c>
      <c r="R39" s="26"/>
      <c r="S39" s="13">
        <f>IF(R39&gt;0,COUNTIF(R$8:R$108,"&gt;0")-R39+1,0)</f>
        <v>0</v>
      </c>
      <c r="T39" s="26"/>
      <c r="U39" s="13">
        <f>IF(T39&gt;0,COUNTIF(T$8:T$108,"&gt;0")-T39+1,0)</f>
        <v>0</v>
      </c>
      <c r="V39" s="26"/>
      <c r="W39" s="13">
        <f>IF(V39&gt;0,COUNTIF(V$8:V$108,"&gt;0")-V39+1,0)</f>
        <v>0</v>
      </c>
      <c r="X39" s="26"/>
      <c r="Y39" s="13">
        <f>IF(X39&gt;0,COUNTIF(X$8:X$108,"&gt;0")-X39+1,0)</f>
        <v>0</v>
      </c>
      <c r="Z39" s="26"/>
      <c r="AA39" s="13">
        <f>IF(Z39&gt;0,COUNTIF(Z$8:Z$108,"&gt;0")-Z39+1,0)</f>
        <v>0</v>
      </c>
      <c r="AB39" s="12">
        <f>E39+G39+I39+K39+M39+O39+Q39+S39+U39+W39+Y39+AA39+(C39*5)-IF(C39=12,MIN(E39,G39,I39,K39,M39,O39,Q39,S39,U39,W39,Y39,AA39)+5,0)</f>
        <v>43</v>
      </c>
    </row>
    <row r="40" spans="1:28" ht="15">
      <c r="A40" s="7">
        <f>IF(AND(B40&lt;&gt;"",AB40&lt;&gt;AB39),ROW()-7,"")</f>
        <v>33</v>
      </c>
      <c r="B40" s="17" t="s">
        <v>49</v>
      </c>
      <c r="C40" s="11">
        <f>COUNTIF(D40:AA40,"&gt;0")/2</f>
        <v>2</v>
      </c>
      <c r="D40" s="22"/>
      <c r="E40" s="13">
        <f>IF(D40&gt;0,COUNTIF(D$8:D$108,"&gt;0")-D40+1,0)</f>
        <v>0</v>
      </c>
      <c r="F40" s="26"/>
      <c r="G40" s="13">
        <f>IF(F40&gt;0,COUNTIF(F$8:F$108,"&gt;0")-F40+1,0)</f>
        <v>0</v>
      </c>
      <c r="H40" s="26"/>
      <c r="I40" s="13">
        <f>IF(H40&gt;0,COUNTIF(H$8:H$108,"&gt;0")-H40+1,0)</f>
        <v>0</v>
      </c>
      <c r="J40" s="26">
        <v>10</v>
      </c>
      <c r="K40" s="13">
        <f>IF(J40&gt;0,COUNTIF(J$8:J$108,"&gt;0")-J40+1,0)</f>
        <v>11</v>
      </c>
      <c r="L40" s="26"/>
      <c r="M40" s="13">
        <f>IF(L40&gt;0,COUNTIF(L$8:L$108,"&gt;0")-L40+1,0)</f>
        <v>0</v>
      </c>
      <c r="N40" s="26"/>
      <c r="O40" s="13">
        <f>IF(N40&gt;0,COUNTIF(N$8:N$108,"&gt;0")-N40+1,0)</f>
        <v>0</v>
      </c>
      <c r="P40" s="26"/>
      <c r="Q40" s="13">
        <f>IF(P40&gt;0,COUNTIF(P$8:P$108,"&gt;0")-P40+1,0)</f>
        <v>0</v>
      </c>
      <c r="R40" s="26"/>
      <c r="S40" s="13">
        <f>IF(R40&gt;0,COUNTIF(R$8:R$108,"&gt;0")-R40+1,0)</f>
        <v>0</v>
      </c>
      <c r="T40" s="26"/>
      <c r="U40" s="13">
        <f>IF(T40&gt;0,COUNTIF(T$8:T$108,"&gt;0")-T40+1,0)</f>
        <v>0</v>
      </c>
      <c r="V40" s="26">
        <v>3</v>
      </c>
      <c r="W40" s="13">
        <f>IF(V40&gt;0,COUNTIF(V$8:V$108,"&gt;0")-V40+1,0)</f>
        <v>19</v>
      </c>
      <c r="X40" s="26"/>
      <c r="Y40" s="13">
        <f>IF(X40&gt;0,COUNTIF(X$8:X$108,"&gt;0")-X40+1,0)</f>
        <v>0</v>
      </c>
      <c r="Z40" s="26"/>
      <c r="AA40" s="13">
        <f>IF(Z40&gt;0,COUNTIF(Z$8:Z$108,"&gt;0")-Z40+1,0)</f>
        <v>0</v>
      </c>
      <c r="AB40" s="12">
        <f>E40+G40+I40+K40+M40+O40+Q40+S40+U40+W40+Y40+AA40+(C40*5)-IF(C40=12,MIN(E40,G40,I40,K40,M40,O40,Q40,S40,U40,W40,Y40,AA40)+5,0)</f>
        <v>40</v>
      </c>
    </row>
    <row r="41" spans="1:28" ht="15">
      <c r="A41" s="7">
        <f>IF(AND(B41&lt;&gt;"",AB41&lt;&gt;AB40),ROW()-7,"")</f>
        <v>34</v>
      </c>
      <c r="B41" s="17" t="s">
        <v>35</v>
      </c>
      <c r="C41" s="11">
        <f>COUNTIF(D41:AA41,"&gt;0")/2</f>
        <v>2</v>
      </c>
      <c r="D41" s="22"/>
      <c r="E41" s="13">
        <f>IF(D41&gt;0,COUNTIF(D$8:D$108,"&gt;0")-D41+1,0)</f>
        <v>0</v>
      </c>
      <c r="F41" s="26">
        <v>6</v>
      </c>
      <c r="G41" s="13">
        <f>IF(F41&gt;0,COUNTIF(F$8:F$108,"&gt;0")-F41+1,0)</f>
        <v>22</v>
      </c>
      <c r="H41" s="26"/>
      <c r="I41" s="13">
        <f>IF(H41&gt;0,COUNTIF(H$8:H$108,"&gt;0")-H41+1,0)</f>
        <v>0</v>
      </c>
      <c r="J41" s="26">
        <v>17</v>
      </c>
      <c r="K41" s="13">
        <f>IF(J41&gt;0,COUNTIF(J$8:J$108,"&gt;0")-J41+1,0)</f>
        <v>4</v>
      </c>
      <c r="L41" s="26"/>
      <c r="M41" s="13">
        <f>IF(L41&gt;0,COUNTIF(L$8:L$108,"&gt;0")-L41+1,0)</f>
        <v>0</v>
      </c>
      <c r="N41" s="26"/>
      <c r="O41" s="13">
        <f>IF(N41&gt;0,COUNTIF(N$8:N$108,"&gt;0")-N41+1,0)</f>
        <v>0</v>
      </c>
      <c r="P41" s="26"/>
      <c r="Q41" s="13">
        <f>IF(P41&gt;0,COUNTIF(P$8:P$108,"&gt;0")-P41+1,0)</f>
        <v>0</v>
      </c>
      <c r="R41" s="26"/>
      <c r="S41" s="13">
        <f>IF(R41&gt;0,COUNTIF(R$8:R$108,"&gt;0")-R41+1,0)</f>
        <v>0</v>
      </c>
      <c r="T41" s="26"/>
      <c r="U41" s="13">
        <f>IF(T41&gt;0,COUNTIF(T$8:T$108,"&gt;0")-T41+1,0)</f>
        <v>0</v>
      </c>
      <c r="V41" s="26"/>
      <c r="W41" s="13">
        <f>IF(V41&gt;0,COUNTIF(V$8:V$108,"&gt;0")-V41+1,0)</f>
        <v>0</v>
      </c>
      <c r="X41" s="26"/>
      <c r="Y41" s="13">
        <f>IF(X41&gt;0,COUNTIF(X$8:X$108,"&gt;0")-X41+1,0)</f>
        <v>0</v>
      </c>
      <c r="Z41" s="26"/>
      <c r="AA41" s="13">
        <f>IF(Z41&gt;0,COUNTIF(Z$8:Z$108,"&gt;0")-Z41+1,0)</f>
        <v>0</v>
      </c>
      <c r="AB41" s="12">
        <f>E41+G41+I41+K41+M41+O41+Q41+S41+U41+W41+Y41+AA41+(C41*5)-IF(C41=12,MIN(E41,G41,I41,K41,M41,O41,Q41,S41,U41,W41,Y41,AA41)+5,0)</f>
        <v>36</v>
      </c>
    </row>
    <row r="42" spans="1:28" ht="15">
      <c r="A42" s="7">
        <f>IF(AND(B42&lt;&gt;"",AB42&lt;&gt;AB41),ROW()-7,"")</f>
      </c>
      <c r="B42" s="17" t="s">
        <v>39</v>
      </c>
      <c r="C42" s="11">
        <f>COUNTIF(D42:AA42,"&gt;0")/2</f>
        <v>3</v>
      </c>
      <c r="D42" s="22">
        <v>32</v>
      </c>
      <c r="E42" s="13">
        <f>IF(D42&gt;0,COUNTIF(D$8:D$108,"&gt;0")-D42+1,0)</f>
        <v>2</v>
      </c>
      <c r="F42" s="26"/>
      <c r="G42" s="13">
        <f>IF(F42&gt;0,COUNTIF(F$8:F$108,"&gt;0")-F42+1,0)</f>
        <v>0</v>
      </c>
      <c r="H42" s="26">
        <v>29</v>
      </c>
      <c r="I42" s="13">
        <f>IF(H42&gt;0,COUNTIF(H$8:H$108,"&gt;0")-H42+1,0)</f>
        <v>2</v>
      </c>
      <c r="J42" s="26"/>
      <c r="K42" s="13">
        <f>IF(J42&gt;0,COUNTIF(J$8:J$108,"&gt;0")-J42+1,0)</f>
        <v>0</v>
      </c>
      <c r="L42" s="26"/>
      <c r="M42" s="13">
        <f>IF(L42&gt;0,COUNTIF(L$8:L$108,"&gt;0")-L42+1,0)</f>
        <v>0</v>
      </c>
      <c r="N42" s="26"/>
      <c r="O42" s="13">
        <f>IF(N42&gt;0,COUNTIF(N$8:N$108,"&gt;0")-N42+1,0)</f>
        <v>0</v>
      </c>
      <c r="P42" s="26"/>
      <c r="Q42" s="13">
        <f>IF(P42&gt;0,COUNTIF(P$8:P$108,"&gt;0")-P42+1,0)</f>
        <v>0</v>
      </c>
      <c r="R42" s="26"/>
      <c r="S42" s="13">
        <f>IF(R42&gt;0,COUNTIF(R$8:R$108,"&gt;0")-R42+1,0)</f>
        <v>0</v>
      </c>
      <c r="T42" s="26"/>
      <c r="U42" s="13">
        <f>IF(T42&gt;0,COUNTIF(T$8:T$108,"&gt;0")-T42+1,0)</f>
        <v>0</v>
      </c>
      <c r="V42" s="26">
        <v>5</v>
      </c>
      <c r="W42" s="13">
        <f>IF(V42&gt;0,COUNTIF(V$8:V$108,"&gt;0")-V42+1,0)</f>
        <v>17</v>
      </c>
      <c r="X42" s="26"/>
      <c r="Y42" s="13">
        <f>IF(X42&gt;0,COUNTIF(X$8:X$108,"&gt;0")-X42+1,0)</f>
        <v>0</v>
      </c>
      <c r="Z42" s="26"/>
      <c r="AA42" s="13">
        <f>IF(Z42&gt;0,COUNTIF(Z$8:Z$108,"&gt;0")-Z42+1,0)</f>
        <v>0</v>
      </c>
      <c r="AB42" s="12">
        <f>E42+G42+I42+K42+M42+O42+Q42+S42+U42+W42+Y42+AA42+(C42*5)-IF(C42=12,MIN(E42,G42,I42,K42,M42,O42,Q42,S42,U42,W42,Y42,AA42)+5,0)</f>
        <v>36</v>
      </c>
    </row>
    <row r="43" spans="1:28" ht="15">
      <c r="A43" s="7">
        <f>IF(AND(B43&lt;&gt;"",AB43&lt;&gt;AB42),ROW()-7,"")</f>
        <v>36</v>
      </c>
      <c r="B43" s="17" t="s">
        <v>26</v>
      </c>
      <c r="C43" s="11">
        <f>COUNTIF(D43:AA43,"&gt;0")/2</f>
        <v>1</v>
      </c>
      <c r="D43" s="22">
        <v>4</v>
      </c>
      <c r="E43" s="13">
        <f>IF(D43&gt;0,COUNTIF(D$8:D$108,"&gt;0")-D43+1,0)</f>
        <v>30</v>
      </c>
      <c r="F43" s="26"/>
      <c r="G43" s="13">
        <f>IF(F43&gt;0,COUNTIF(F$8:F$108,"&gt;0")-F43+1,0)</f>
        <v>0</v>
      </c>
      <c r="H43" s="26"/>
      <c r="I43" s="13">
        <f>IF(H43&gt;0,COUNTIF(H$8:H$108,"&gt;0")-H43+1,0)</f>
        <v>0</v>
      </c>
      <c r="J43" s="26"/>
      <c r="K43" s="13">
        <f>IF(J43&gt;0,COUNTIF(J$8:J$108,"&gt;0")-J43+1,0)</f>
        <v>0</v>
      </c>
      <c r="L43" s="26"/>
      <c r="M43" s="13">
        <f>IF(L43&gt;0,COUNTIF(L$8:L$108,"&gt;0")-L43+1,0)</f>
        <v>0</v>
      </c>
      <c r="N43" s="26"/>
      <c r="O43" s="13">
        <f>IF(N43&gt;0,COUNTIF(N$8:N$108,"&gt;0")-N43+1,0)</f>
        <v>0</v>
      </c>
      <c r="P43" s="26"/>
      <c r="Q43" s="13">
        <f>IF(P43&gt;0,COUNTIF(P$8:P$108,"&gt;0")-P43+1,0)</f>
        <v>0</v>
      </c>
      <c r="R43" s="26"/>
      <c r="S43" s="13">
        <f>IF(R43&gt;0,COUNTIF(R$8:R$108,"&gt;0")-R43+1,0)</f>
        <v>0</v>
      </c>
      <c r="T43" s="26"/>
      <c r="U43" s="13">
        <f>IF(T43&gt;0,COUNTIF(T$8:T$108,"&gt;0")-T43+1,0)</f>
        <v>0</v>
      </c>
      <c r="V43" s="26"/>
      <c r="W43" s="13">
        <f>IF(V43&gt;0,COUNTIF(V$8:V$108,"&gt;0")-V43+1,0)</f>
        <v>0</v>
      </c>
      <c r="X43" s="26"/>
      <c r="Y43" s="13">
        <f>IF(X43&gt;0,COUNTIF(X$8:X$108,"&gt;0")-X43+1,0)</f>
        <v>0</v>
      </c>
      <c r="Z43" s="26"/>
      <c r="AA43" s="13">
        <f>IF(Z43&gt;0,COUNTIF(Z$8:Z$108,"&gt;0")-Z43+1,0)</f>
        <v>0</v>
      </c>
      <c r="AB43" s="12">
        <f>E43+G43+I43+K43+M43+O43+Q43+S43+U43+W43+Y43+AA43+(C43*5)-IF(C43=12,MIN(E43,G43,I43,K43,M43,O43,Q43,S43,U43,W43,Y43,AA43)+5,0)</f>
        <v>35</v>
      </c>
    </row>
    <row r="44" spans="1:28" ht="15">
      <c r="A44" s="7">
        <f>IF(AND(B44&lt;&gt;"",AB44&lt;&gt;AB43),ROW()-7,"")</f>
      </c>
      <c r="B44" s="17" t="s">
        <v>19</v>
      </c>
      <c r="C44" s="11">
        <f>COUNTIF(D44:AA44,"&gt;0")/2</f>
        <v>2</v>
      </c>
      <c r="D44" s="22">
        <v>22</v>
      </c>
      <c r="E44" s="13">
        <f>IF(D44&gt;0,COUNTIF(D$8:D$108,"&gt;0")-D44+1,0)</f>
        <v>12</v>
      </c>
      <c r="F44" s="26">
        <v>15</v>
      </c>
      <c r="G44" s="13">
        <f>IF(F44&gt;0,COUNTIF(F$8:F$108,"&gt;0")-F44+1,0)</f>
        <v>13</v>
      </c>
      <c r="H44" s="26"/>
      <c r="I44" s="13">
        <f>IF(H44&gt;0,COUNTIF(H$8:H$108,"&gt;0")-H44+1,0)</f>
        <v>0</v>
      </c>
      <c r="J44" s="26"/>
      <c r="K44" s="13">
        <f>IF(J44&gt;0,COUNTIF(J$8:J$108,"&gt;0")-J44+1,0)</f>
        <v>0</v>
      </c>
      <c r="L44" s="26"/>
      <c r="M44" s="13">
        <f>IF(L44&gt;0,COUNTIF(L$8:L$108,"&gt;0")-L44+1,0)</f>
        <v>0</v>
      </c>
      <c r="N44" s="26"/>
      <c r="O44" s="13">
        <f>IF(N44&gt;0,COUNTIF(N$8:N$108,"&gt;0")-N44+1,0)</f>
        <v>0</v>
      </c>
      <c r="P44" s="26"/>
      <c r="Q44" s="13">
        <f>IF(P44&gt;0,COUNTIF(P$8:P$108,"&gt;0")-P44+1,0)</f>
        <v>0</v>
      </c>
      <c r="R44" s="26"/>
      <c r="S44" s="13">
        <f>IF(R44&gt;0,COUNTIF(R$8:R$108,"&gt;0")-R44+1,0)</f>
        <v>0</v>
      </c>
      <c r="T44" s="26"/>
      <c r="U44" s="13">
        <f>IF(T44&gt;0,COUNTIF(T$8:T$108,"&gt;0")-T44+1,0)</f>
        <v>0</v>
      </c>
      <c r="V44" s="26"/>
      <c r="W44" s="13">
        <f>IF(V44&gt;0,COUNTIF(V$8:V$108,"&gt;0")-V44+1,0)</f>
        <v>0</v>
      </c>
      <c r="X44" s="26"/>
      <c r="Y44" s="13">
        <f>IF(X44&gt;0,COUNTIF(X$8:X$108,"&gt;0")-X44+1,0)</f>
        <v>0</v>
      </c>
      <c r="Z44" s="26"/>
      <c r="AA44" s="13">
        <f>IF(Z44&gt;0,COUNTIF(Z$8:Z$108,"&gt;0")-Z44+1,0)</f>
        <v>0</v>
      </c>
      <c r="AB44" s="12">
        <f>E44+G44+I44+K44+M44+O44+Q44+S44+U44+W44+Y44+AA44+(C44*5)-IF(C44=12,MIN(E44,G44,I44,K44,M44,O44,Q44,S44,U44,W44,Y44,AA44)+5,0)</f>
        <v>35</v>
      </c>
    </row>
    <row r="45" spans="1:28" ht="15">
      <c r="A45" s="7">
        <f>IF(AND(B45&lt;&gt;"",AB45&lt;&gt;AB44),ROW()-7,"")</f>
        <v>38</v>
      </c>
      <c r="B45" s="17" t="s">
        <v>20</v>
      </c>
      <c r="C45" s="11">
        <f>COUNTIF(D45:AA45,"&gt;0")/2</f>
        <v>2</v>
      </c>
      <c r="D45" s="22">
        <v>19</v>
      </c>
      <c r="E45" s="13">
        <f>IF(D45&gt;0,COUNTIF(D$8:D$108,"&gt;0")-D45+1,0)</f>
        <v>15</v>
      </c>
      <c r="F45" s="26">
        <v>22</v>
      </c>
      <c r="G45" s="13">
        <f>IF(F45&gt;0,COUNTIF(F$8:F$108,"&gt;0")-F45+1,0)</f>
        <v>6</v>
      </c>
      <c r="H45" s="26"/>
      <c r="I45" s="13">
        <f>IF(H45&gt;0,COUNTIF(H$8:H$108,"&gt;0")-H45+1,0)</f>
        <v>0</v>
      </c>
      <c r="J45" s="26"/>
      <c r="K45" s="13">
        <f>IF(J45&gt;0,COUNTIF(J$8:J$108,"&gt;0")-J45+1,0)</f>
        <v>0</v>
      </c>
      <c r="L45" s="26"/>
      <c r="M45" s="13">
        <f>IF(L45&gt;0,COUNTIF(L$8:L$108,"&gt;0")-L45+1,0)</f>
        <v>0</v>
      </c>
      <c r="N45" s="26"/>
      <c r="O45" s="13">
        <f>IF(N45&gt;0,COUNTIF(N$8:N$108,"&gt;0")-N45+1,0)</f>
        <v>0</v>
      </c>
      <c r="P45" s="26"/>
      <c r="Q45" s="13">
        <f>IF(P45&gt;0,COUNTIF(P$8:P$108,"&gt;0")-P45+1,0)</f>
        <v>0</v>
      </c>
      <c r="R45" s="26"/>
      <c r="S45" s="13">
        <f>IF(R45&gt;0,COUNTIF(R$8:R$108,"&gt;0")-R45+1,0)</f>
        <v>0</v>
      </c>
      <c r="T45" s="26"/>
      <c r="U45" s="13">
        <f>IF(T45&gt;0,COUNTIF(T$8:T$108,"&gt;0")-T45+1,0)</f>
        <v>0</v>
      </c>
      <c r="V45" s="26"/>
      <c r="W45" s="13">
        <f>IF(V45&gt;0,COUNTIF(V$8:V$108,"&gt;0")-V45+1,0)</f>
        <v>0</v>
      </c>
      <c r="X45" s="26"/>
      <c r="Y45" s="13">
        <f>IF(X45&gt;0,COUNTIF(X$8:X$108,"&gt;0")-X45+1,0)</f>
        <v>0</v>
      </c>
      <c r="Z45" s="26"/>
      <c r="AA45" s="13">
        <f>IF(Z45&gt;0,COUNTIF(Z$8:Z$108,"&gt;0")-Z45+1,0)</f>
        <v>0</v>
      </c>
      <c r="AB45" s="12">
        <f>E45+G45+I45+K45+M45+O45+Q45+S45+U45+W45+Y45+AA45+(C45*5)-IF(C45=12,MIN(E45,G45,I45,K45,M45,O45,Q45,S45,U45,W45,Y45,AA45)+5,0)</f>
        <v>31</v>
      </c>
    </row>
    <row r="46" spans="1:28" ht="15">
      <c r="A46" s="7">
        <f>IF(AND(B46&lt;&gt;"",AB46&lt;&gt;AB45),ROW()-7,"")</f>
        <v>39</v>
      </c>
      <c r="B46" s="17" t="s">
        <v>61</v>
      </c>
      <c r="C46" s="11">
        <f>COUNTIF(D46:AA46,"&gt;0")/2</f>
        <v>2</v>
      </c>
      <c r="D46" s="22"/>
      <c r="E46" s="13">
        <f>IF(D46&gt;0,COUNTIF(D$8:D$108,"&gt;0")-D46+1,0)</f>
        <v>0</v>
      </c>
      <c r="F46" s="26"/>
      <c r="G46" s="13">
        <f>IF(F46&gt;0,COUNTIF(F$8:F$108,"&gt;0")-F46+1,0)</f>
        <v>0</v>
      </c>
      <c r="H46" s="26"/>
      <c r="I46" s="13">
        <f>IF(H46&gt;0,COUNTIF(H$8:H$108,"&gt;0")-H46+1,0)</f>
        <v>0</v>
      </c>
      <c r="J46" s="26"/>
      <c r="K46" s="13">
        <f>IF(J46&gt;0,COUNTIF(J$8:J$108,"&gt;0")-J46+1,0)</f>
        <v>0</v>
      </c>
      <c r="L46" s="26"/>
      <c r="M46" s="13">
        <f>IF(L46&gt;0,COUNTIF(L$8:L$108,"&gt;0")-L46+1,0)</f>
        <v>0</v>
      </c>
      <c r="N46" s="26"/>
      <c r="O46" s="13">
        <f>IF(N46&gt;0,COUNTIF(N$8:N$108,"&gt;0")-N46+1,0)</f>
        <v>0</v>
      </c>
      <c r="P46" s="26"/>
      <c r="Q46" s="13">
        <f>IF(P46&gt;0,COUNTIF(P$8:P$108,"&gt;0")-P46+1,0)</f>
        <v>0</v>
      </c>
      <c r="R46" s="26"/>
      <c r="S46" s="13">
        <f>IF(R46&gt;0,COUNTIF(R$8:R$108,"&gt;0")-R46+1,0)</f>
        <v>0</v>
      </c>
      <c r="T46" s="26">
        <v>9</v>
      </c>
      <c r="U46" s="13">
        <f>IF(T46&gt;0,COUNTIF(T$8:T$108,"&gt;0")-T46+1,0)</f>
        <v>9</v>
      </c>
      <c r="V46" s="26"/>
      <c r="W46" s="13">
        <f>IF(V46&gt;0,COUNTIF(V$8:V$108,"&gt;0")-V46+1,0)</f>
        <v>0</v>
      </c>
      <c r="X46" s="26">
        <v>7</v>
      </c>
      <c r="Y46" s="13">
        <f>IF(X46&gt;0,COUNTIF(X$8:X$108,"&gt;0")-X46+1,0)</f>
        <v>11</v>
      </c>
      <c r="Z46" s="26"/>
      <c r="AA46" s="13">
        <f>IF(Z46&gt;0,COUNTIF(Z$8:Z$108,"&gt;0")-Z46+1,0)</f>
        <v>0</v>
      </c>
      <c r="AB46" s="12">
        <f>E46+G46+I46+K46+M46+O46+Q46+S46+U46+W46+Y46+AA46+(C46*5)-IF(C46=12,MIN(E46,G46,I46,K46,M46,O46,Q46,S46,U46,W46,Y46,AA46)+5,0)</f>
        <v>30</v>
      </c>
    </row>
    <row r="47" spans="1:28" ht="15">
      <c r="A47" s="7">
        <f>IF(AND(B47&lt;&gt;"",AB47&lt;&gt;AB46),ROW()-7,"")</f>
        <v>40</v>
      </c>
      <c r="B47" s="17" t="s">
        <v>21</v>
      </c>
      <c r="C47" s="11">
        <f>COUNTIF(D47:AA47,"&gt;0")/2</f>
        <v>2</v>
      </c>
      <c r="D47" s="22">
        <v>25</v>
      </c>
      <c r="E47" s="13">
        <f>IF(D47&gt;0,COUNTIF(D$8:D$108,"&gt;0")-D47+1,0)</f>
        <v>9</v>
      </c>
      <c r="F47" s="26">
        <v>18</v>
      </c>
      <c r="G47" s="13">
        <f>IF(F47&gt;0,COUNTIF(F$8:F$108,"&gt;0")-F47+1,0)</f>
        <v>10</v>
      </c>
      <c r="H47" s="26"/>
      <c r="I47" s="13">
        <f>IF(H47&gt;0,COUNTIF(H$8:H$108,"&gt;0")-H47+1,0)</f>
        <v>0</v>
      </c>
      <c r="J47" s="26"/>
      <c r="K47" s="13">
        <f>IF(J47&gt;0,COUNTIF(J$8:J$108,"&gt;0")-J47+1,0)</f>
        <v>0</v>
      </c>
      <c r="L47" s="26"/>
      <c r="M47" s="13">
        <f>IF(L47&gt;0,COUNTIF(L$8:L$108,"&gt;0")-L47+1,0)</f>
        <v>0</v>
      </c>
      <c r="N47" s="26"/>
      <c r="O47" s="13">
        <f>IF(N47&gt;0,COUNTIF(N$8:N$108,"&gt;0")-N47+1,0)</f>
        <v>0</v>
      </c>
      <c r="P47" s="26"/>
      <c r="Q47" s="13">
        <f>IF(P47&gt;0,COUNTIF(P$8:P$108,"&gt;0")-P47+1,0)</f>
        <v>0</v>
      </c>
      <c r="R47" s="26"/>
      <c r="S47" s="13">
        <f>IF(R47&gt;0,COUNTIF(R$8:R$108,"&gt;0")-R47+1,0)</f>
        <v>0</v>
      </c>
      <c r="T47" s="26"/>
      <c r="U47" s="13">
        <f>IF(T47&gt;0,COUNTIF(T$8:T$108,"&gt;0")-T47+1,0)</f>
        <v>0</v>
      </c>
      <c r="V47" s="26"/>
      <c r="W47" s="13">
        <f>IF(V47&gt;0,COUNTIF(V$8:V$108,"&gt;0")-V47+1,0)</f>
        <v>0</v>
      </c>
      <c r="X47" s="26"/>
      <c r="Y47" s="13">
        <f>IF(X47&gt;0,COUNTIF(X$8:X$108,"&gt;0")-X47+1,0)</f>
        <v>0</v>
      </c>
      <c r="Z47" s="26"/>
      <c r="AA47" s="13">
        <f>IF(Z47&gt;0,COUNTIF(Z$8:Z$108,"&gt;0")-Z47+1,0)</f>
        <v>0</v>
      </c>
      <c r="AB47" s="12">
        <f>E47+G47+I47+K47+M47+O47+Q47+S47+U47+W47+Y47+AA47+(C47*5)-IF(C47=12,MIN(E47,G47,I47,K47,M47,O47,Q47,S47,U47,W47,Y47,AA47)+5,0)</f>
        <v>29</v>
      </c>
    </row>
    <row r="48" spans="1:28" ht="15">
      <c r="A48" s="7">
        <f>IF(AND(B48&lt;&gt;"",AB48&lt;&gt;AB47),ROW()-7,"")</f>
        <v>41</v>
      </c>
      <c r="B48" s="17" t="s">
        <v>42</v>
      </c>
      <c r="C48" s="11">
        <f>COUNTIF(D48:AA48,"&gt;0")/2</f>
        <v>1</v>
      </c>
      <c r="D48" s="22"/>
      <c r="E48" s="13">
        <f>IF(D48&gt;0,COUNTIF(D$8:D$108,"&gt;0")-D48+1,0)</f>
        <v>0</v>
      </c>
      <c r="F48" s="26"/>
      <c r="G48" s="13">
        <f>IF(F48&gt;0,COUNTIF(F$8:F$108,"&gt;0")-F48+1,0)</f>
        <v>0</v>
      </c>
      <c r="H48" s="26">
        <v>10</v>
      </c>
      <c r="I48" s="13">
        <f>IF(H48&gt;0,COUNTIF(H$8:H$108,"&gt;0")-H48+1,0)</f>
        <v>21</v>
      </c>
      <c r="J48" s="26"/>
      <c r="K48" s="13">
        <f>IF(J48&gt;0,COUNTIF(J$8:J$108,"&gt;0")-J48+1,0)</f>
        <v>0</v>
      </c>
      <c r="L48" s="26"/>
      <c r="M48" s="13">
        <f>IF(L48&gt;0,COUNTIF(L$8:L$108,"&gt;0")-L48+1,0)</f>
        <v>0</v>
      </c>
      <c r="N48" s="26"/>
      <c r="O48" s="13">
        <f>IF(N48&gt;0,COUNTIF(N$8:N$108,"&gt;0")-N48+1,0)</f>
        <v>0</v>
      </c>
      <c r="P48" s="26"/>
      <c r="Q48" s="13">
        <f>IF(P48&gt;0,COUNTIF(P$8:P$108,"&gt;0")-P48+1,0)</f>
        <v>0</v>
      </c>
      <c r="R48" s="26"/>
      <c r="S48" s="13">
        <f>IF(R48&gt;0,COUNTIF(R$8:R$108,"&gt;0")-R48+1,0)</f>
        <v>0</v>
      </c>
      <c r="T48" s="26"/>
      <c r="U48" s="13">
        <f>IF(T48&gt;0,COUNTIF(T$8:T$108,"&gt;0")-T48+1,0)</f>
        <v>0</v>
      </c>
      <c r="V48" s="26"/>
      <c r="W48" s="13">
        <f>IF(V48&gt;0,COUNTIF(V$8:V$108,"&gt;0")-V48+1,0)</f>
        <v>0</v>
      </c>
      <c r="X48" s="26"/>
      <c r="Y48" s="13">
        <f>IF(X48&gt;0,COUNTIF(X$8:X$108,"&gt;0")-X48+1,0)</f>
        <v>0</v>
      </c>
      <c r="Z48" s="26"/>
      <c r="AA48" s="13">
        <f>IF(Z48&gt;0,COUNTIF(Z$8:Z$108,"&gt;0")-Z48+1,0)</f>
        <v>0</v>
      </c>
      <c r="AB48" s="12">
        <f>E48+G48+I48+K48+M48+O48+Q48+S48+U48+W48+Y48+AA48+(C48*5)-IF(C48=12,MIN(E48,G48,I48,K48,M48,O48,Q48,S48,U48,W48,Y48,AA48)+5,0)</f>
        <v>26</v>
      </c>
    </row>
    <row r="49" spans="1:28" ht="15">
      <c r="A49" s="7">
        <f>IF(AND(B49&lt;&gt;"",AB49&lt;&gt;AB48),ROW()-7,"")</f>
        <v>42</v>
      </c>
      <c r="B49" s="17" t="s">
        <v>46</v>
      </c>
      <c r="C49" s="11">
        <f>COUNTIF(D49:AA49,"&gt;0")/2</f>
        <v>2</v>
      </c>
      <c r="D49" s="22"/>
      <c r="E49" s="13">
        <f>IF(D49&gt;0,COUNTIF(D$8:D$108,"&gt;0")-D49+1,0)</f>
        <v>0</v>
      </c>
      <c r="F49" s="26">
        <v>17</v>
      </c>
      <c r="G49" s="13">
        <f>IF(F49&gt;0,COUNTIF(F$8:F$108,"&gt;0")-F49+1,0)</f>
        <v>11</v>
      </c>
      <c r="H49" s="26">
        <v>28</v>
      </c>
      <c r="I49" s="13">
        <f>IF(H49&gt;0,COUNTIF(H$8:H$108,"&gt;0")-H49+1,0)</f>
        <v>3</v>
      </c>
      <c r="J49" s="26"/>
      <c r="K49" s="13">
        <f>IF(J49&gt;0,COUNTIF(J$8:J$108,"&gt;0")-J49+1,0)</f>
        <v>0</v>
      </c>
      <c r="L49" s="26"/>
      <c r="M49" s="13">
        <f>IF(L49&gt;0,COUNTIF(L$8:L$108,"&gt;0")-L49+1,0)</f>
        <v>0</v>
      </c>
      <c r="N49" s="26"/>
      <c r="O49" s="13">
        <f>IF(N49&gt;0,COUNTIF(N$8:N$108,"&gt;0")-N49+1,0)</f>
        <v>0</v>
      </c>
      <c r="P49" s="26"/>
      <c r="Q49" s="13">
        <f>IF(P49&gt;0,COUNTIF(P$8:P$108,"&gt;0")-P49+1,0)</f>
        <v>0</v>
      </c>
      <c r="R49" s="26"/>
      <c r="S49" s="13">
        <f>IF(R49&gt;0,COUNTIF(R$8:R$108,"&gt;0")-R49+1,0)</f>
        <v>0</v>
      </c>
      <c r="T49" s="26"/>
      <c r="U49" s="13">
        <f>IF(T49&gt;0,COUNTIF(T$8:T$108,"&gt;0")-T49+1,0)</f>
        <v>0</v>
      </c>
      <c r="V49" s="26"/>
      <c r="W49" s="13">
        <f>IF(V49&gt;0,COUNTIF(V$8:V$108,"&gt;0")-V49+1,0)</f>
        <v>0</v>
      </c>
      <c r="X49" s="26"/>
      <c r="Y49" s="13">
        <f>IF(X49&gt;0,COUNTIF(X$8:X$108,"&gt;0")-X49+1,0)</f>
        <v>0</v>
      </c>
      <c r="Z49" s="26"/>
      <c r="AA49" s="13">
        <f>IF(Z49&gt;0,COUNTIF(Z$8:Z$108,"&gt;0")-Z49+1,0)</f>
        <v>0</v>
      </c>
      <c r="AB49" s="12">
        <f>E49+G49+I49+K49+M49+O49+Q49+S49+U49+W49+Y49+AA49+(C49*5)-IF(C49=12,MIN(E49,G49,I49,K49,M49,O49,Q49,S49,U49,W49,Y49,AA49)+5,0)</f>
        <v>24</v>
      </c>
    </row>
    <row r="50" spans="1:28" ht="15">
      <c r="A50" s="7">
        <f>IF(AND(B50&lt;&gt;"",AB50&lt;&gt;AB49),ROW()-7,"")</f>
        <v>43</v>
      </c>
      <c r="B50" s="17" t="s">
        <v>43</v>
      </c>
      <c r="C50" s="11">
        <f>COUNTIF(D50:AA50,"&gt;0")/2</f>
        <v>1</v>
      </c>
      <c r="D50" s="22"/>
      <c r="E50" s="13">
        <f>IF(D50&gt;0,COUNTIF(D$8:D$108,"&gt;0")-D50+1,0)</f>
        <v>0</v>
      </c>
      <c r="F50" s="26"/>
      <c r="G50" s="13">
        <f>IF(F50&gt;0,COUNTIF(F$8:F$108,"&gt;0")-F50+1,0)</f>
        <v>0</v>
      </c>
      <c r="H50" s="26">
        <v>13</v>
      </c>
      <c r="I50" s="13">
        <f>IF(H50&gt;0,COUNTIF(H$8:H$108,"&gt;0")-H50+1,0)</f>
        <v>18</v>
      </c>
      <c r="J50" s="26"/>
      <c r="K50" s="13">
        <f>IF(J50&gt;0,COUNTIF(J$8:J$108,"&gt;0")-J50+1,0)</f>
        <v>0</v>
      </c>
      <c r="L50" s="26"/>
      <c r="M50" s="13">
        <f>IF(L50&gt;0,COUNTIF(L$8:L$108,"&gt;0")-L50+1,0)</f>
        <v>0</v>
      </c>
      <c r="N50" s="26"/>
      <c r="O50" s="13">
        <f>IF(N50&gt;0,COUNTIF(N$8:N$108,"&gt;0")-N50+1,0)</f>
        <v>0</v>
      </c>
      <c r="P50" s="26"/>
      <c r="Q50" s="13">
        <f>IF(P50&gt;0,COUNTIF(P$8:P$108,"&gt;0")-P50+1,0)</f>
        <v>0</v>
      </c>
      <c r="R50" s="26"/>
      <c r="S50" s="13">
        <f>IF(R50&gt;0,COUNTIF(R$8:R$108,"&gt;0")-R50+1,0)</f>
        <v>0</v>
      </c>
      <c r="T50" s="26"/>
      <c r="U50" s="13">
        <f>IF(T50&gt;0,COUNTIF(T$8:T$108,"&gt;0")-T50+1,0)</f>
        <v>0</v>
      </c>
      <c r="V50" s="26"/>
      <c r="W50" s="13">
        <f>IF(V50&gt;0,COUNTIF(V$8:V$108,"&gt;0")-V50+1,0)</f>
        <v>0</v>
      </c>
      <c r="X50" s="26"/>
      <c r="Y50" s="13">
        <f>IF(X50&gt;0,COUNTIF(X$8:X$108,"&gt;0")-X50+1,0)</f>
        <v>0</v>
      </c>
      <c r="Z50" s="26"/>
      <c r="AA50" s="13">
        <f>IF(Z50&gt;0,COUNTIF(Z$8:Z$108,"&gt;0")-Z50+1,0)</f>
        <v>0</v>
      </c>
      <c r="AB50" s="12">
        <f>E50+G50+I50+K50+M50+O50+Q50+S50+U50+W50+Y50+AA50+(C50*5)-IF(C50=12,MIN(E50,G50,I50,K50,M50,O50,Q50,S50,U50,W50,Y50,AA50)+5,0)</f>
        <v>23</v>
      </c>
    </row>
    <row r="51" spans="1:28" ht="15">
      <c r="A51" s="7">
        <f>IF(AND(B51&lt;&gt;"",AB51&lt;&gt;AB50),ROW()-7,"")</f>
        <v>44</v>
      </c>
      <c r="B51" s="19" t="s">
        <v>57</v>
      </c>
      <c r="C51" s="11">
        <f>COUNTIF(D51:AA51,"&gt;0")/2</f>
        <v>1</v>
      </c>
      <c r="D51" s="22"/>
      <c r="E51" s="13">
        <f>IF(D51&gt;0,COUNTIF(D$8:D$108,"&gt;0")-D51+1,0)</f>
        <v>0</v>
      </c>
      <c r="F51" s="26"/>
      <c r="G51" s="13">
        <f>IF(F51&gt;0,COUNTIF(F$8:F$108,"&gt;0")-F51+1,0)</f>
        <v>0</v>
      </c>
      <c r="H51" s="26"/>
      <c r="I51" s="13">
        <f>IF(H51&gt;0,COUNTIF(H$8:H$108,"&gt;0")-H51+1,0)</f>
        <v>0</v>
      </c>
      <c r="J51" s="26"/>
      <c r="K51" s="13">
        <f>IF(J51&gt;0,COUNTIF(J$8:J$108,"&gt;0")-J51+1,0)</f>
        <v>0</v>
      </c>
      <c r="L51" s="26"/>
      <c r="M51" s="13">
        <f>IF(L51&gt;0,COUNTIF(L$8:L$108,"&gt;0")-L51+1,0)</f>
        <v>0</v>
      </c>
      <c r="N51" s="26"/>
      <c r="O51" s="13">
        <f>IF(N51&gt;0,COUNTIF(N$8:N$108,"&gt;0")-N51+1,0)</f>
        <v>0</v>
      </c>
      <c r="P51" s="26">
        <v>5</v>
      </c>
      <c r="Q51" s="13">
        <f>IF(P51&gt;0,COUNTIF(P$8:P$108,"&gt;0")-P51+1,0)</f>
        <v>16</v>
      </c>
      <c r="R51" s="26"/>
      <c r="S51" s="13">
        <f>IF(R51&gt;0,COUNTIF(R$8:R$108,"&gt;0")-R51+1,0)</f>
        <v>0</v>
      </c>
      <c r="T51" s="26"/>
      <c r="U51" s="13">
        <f>IF(T51&gt;0,COUNTIF(T$8:T$108,"&gt;0")-T51+1,0)</f>
        <v>0</v>
      </c>
      <c r="V51" s="26"/>
      <c r="W51" s="13">
        <f>IF(V51&gt;0,COUNTIF(V$8:V$108,"&gt;0")-V51+1,0)</f>
        <v>0</v>
      </c>
      <c r="X51" s="26"/>
      <c r="Y51" s="13">
        <f>IF(X51&gt;0,COUNTIF(X$8:X$108,"&gt;0")-X51+1,0)</f>
        <v>0</v>
      </c>
      <c r="Z51" s="26"/>
      <c r="AA51" s="13">
        <f>IF(Z51&gt;0,COUNTIF(Z$8:Z$108,"&gt;0")-Z51+1,0)</f>
        <v>0</v>
      </c>
      <c r="AB51" s="12">
        <f>E51+G51+I51+K51+M51+O51+Q51+S51+U51+W51+Y51+AA51+(C51*5)-IF(C51=12,MIN(E51,G51,I51,K51,M51,O51,Q51,S51,U51,W51,Y51,AA51)+5,0)</f>
        <v>21</v>
      </c>
    </row>
    <row r="52" spans="1:28" ht="15">
      <c r="A52" s="7">
        <f>IF(AND(B52&lt;&gt;"",AB52&lt;&gt;AB51),ROW()-7,"")</f>
        <v>45</v>
      </c>
      <c r="B52" s="20" t="s">
        <v>70</v>
      </c>
      <c r="C52" s="11">
        <f>COUNTIF(D52:AA52,"&gt;0")/2</f>
        <v>1</v>
      </c>
      <c r="D52" s="23"/>
      <c r="E52" s="13">
        <f>IF(D52&gt;0,COUNTIF(D$8:D$108,"&gt;0")-D52+1,0)</f>
        <v>0</v>
      </c>
      <c r="F52" s="27"/>
      <c r="G52" s="13">
        <f>IF(F52&gt;0,COUNTIF(F$8:F$108,"&gt;0")-F52+1,0)</f>
        <v>0</v>
      </c>
      <c r="H52" s="27"/>
      <c r="I52" s="13">
        <f>IF(H52&gt;0,COUNTIF(H$8:H$108,"&gt;0")-H52+1,0)</f>
        <v>0</v>
      </c>
      <c r="J52" s="27"/>
      <c r="K52" s="13">
        <f>IF(J52&gt;0,COUNTIF(J$8:J$108,"&gt;0")-J52+1,0)</f>
        <v>0</v>
      </c>
      <c r="L52" s="27"/>
      <c r="M52" s="13">
        <f>IF(L52&gt;0,COUNTIF(L$8:L$108,"&gt;0")-L52+1,0)</f>
        <v>0</v>
      </c>
      <c r="N52" s="27"/>
      <c r="O52" s="13">
        <f>IF(N52&gt;0,COUNTIF(N$8:N$108,"&gt;0")-N52+1,0)</f>
        <v>0</v>
      </c>
      <c r="P52" s="27"/>
      <c r="Q52" s="13">
        <f>IF(P52&gt;0,COUNTIF(P$8:P$108,"&gt;0")-P52+1,0)</f>
        <v>0</v>
      </c>
      <c r="R52" s="27"/>
      <c r="S52" s="13">
        <f>IF(R52&gt;0,COUNTIF(R$8:R$108,"&gt;0")-R52+1,0)</f>
        <v>0</v>
      </c>
      <c r="T52" s="27"/>
      <c r="U52" s="13">
        <f>IF(T52&gt;0,COUNTIF(T$8:T$108,"&gt;0")-T52+1,0)</f>
        <v>0</v>
      </c>
      <c r="V52" s="27"/>
      <c r="W52" s="13">
        <f>IF(V52&gt;0,COUNTIF(V$8:V$108,"&gt;0")-V52+1,0)</f>
        <v>0</v>
      </c>
      <c r="X52" s="27">
        <v>3</v>
      </c>
      <c r="Y52" s="13">
        <f>IF(X52&gt;0,COUNTIF(X$8:X$108,"&gt;0")-X52+1,0)</f>
        <v>15</v>
      </c>
      <c r="Z52" s="27"/>
      <c r="AA52" s="13">
        <f>IF(Z52&gt;0,COUNTIF(Z$8:Z$108,"&gt;0")-Z52+1,0)</f>
        <v>0</v>
      </c>
      <c r="AB52" s="12">
        <f>E52+G52+I52+K52+M52+O52+Q52+S52+U52+W52+Y52+AA52+(C52*5)-IF(C52=12,MIN(E52,G52,I52,K52,M52,O52,Q52,S52,U52,W52,Y52,AA52)+5,0)</f>
        <v>20</v>
      </c>
    </row>
    <row r="53" spans="1:28" ht="15">
      <c r="A53" s="7">
        <f>IF(AND(B53&lt;&gt;"",AB53&lt;&gt;AB52),ROW()-7,"")</f>
      </c>
      <c r="B53" s="17" t="s">
        <v>36</v>
      </c>
      <c r="C53" s="11">
        <f>COUNTIF(D53:AA53,"&gt;0")/2</f>
        <v>1</v>
      </c>
      <c r="D53" s="22"/>
      <c r="E53" s="13">
        <f>IF(D53&gt;0,COUNTIF(D$8:D$108,"&gt;0")-D53+1,0)</f>
        <v>0</v>
      </c>
      <c r="F53" s="26">
        <v>13</v>
      </c>
      <c r="G53" s="13">
        <f>IF(F53&gt;0,COUNTIF(F$8:F$108,"&gt;0")-F53+1,0)</f>
        <v>15</v>
      </c>
      <c r="H53" s="26"/>
      <c r="I53" s="13">
        <f>IF(H53&gt;0,COUNTIF(H$8:H$108,"&gt;0")-H53+1,0)</f>
        <v>0</v>
      </c>
      <c r="J53" s="26"/>
      <c r="K53" s="13">
        <f>IF(J53&gt;0,COUNTIF(J$8:J$108,"&gt;0")-J53+1,0)</f>
        <v>0</v>
      </c>
      <c r="L53" s="26"/>
      <c r="M53" s="13">
        <f>IF(L53&gt;0,COUNTIF(L$8:L$108,"&gt;0")-L53+1,0)</f>
        <v>0</v>
      </c>
      <c r="N53" s="26"/>
      <c r="O53" s="13">
        <f>IF(N53&gt;0,COUNTIF(N$8:N$108,"&gt;0")-N53+1,0)</f>
        <v>0</v>
      </c>
      <c r="P53" s="26"/>
      <c r="Q53" s="13">
        <f>IF(P53&gt;0,COUNTIF(P$8:P$108,"&gt;0")-P53+1,0)</f>
        <v>0</v>
      </c>
      <c r="R53" s="26"/>
      <c r="S53" s="13">
        <f>IF(R53&gt;0,COUNTIF(R$8:R$108,"&gt;0")-R53+1,0)</f>
        <v>0</v>
      </c>
      <c r="T53" s="26"/>
      <c r="U53" s="13">
        <f>IF(T53&gt;0,COUNTIF(T$8:T$108,"&gt;0")-T53+1,0)</f>
        <v>0</v>
      </c>
      <c r="V53" s="26"/>
      <c r="W53" s="13">
        <f>IF(V53&gt;0,COUNTIF(V$8:V$108,"&gt;0")-V53+1,0)</f>
        <v>0</v>
      </c>
      <c r="X53" s="26"/>
      <c r="Y53" s="13">
        <f>IF(X53&gt;0,COUNTIF(X$8:X$108,"&gt;0")-X53+1,0)</f>
        <v>0</v>
      </c>
      <c r="Z53" s="26"/>
      <c r="AA53" s="13">
        <f>IF(Z53&gt;0,COUNTIF(Z$8:Z$108,"&gt;0")-Z53+1,0)</f>
        <v>0</v>
      </c>
      <c r="AB53" s="12">
        <f>E53+G53+I53+K53+M53+O53+Q53+S53+U53+W53+Y53+AA53+(C53*5)-IF(C53=12,MIN(E53,G53,I53,K53,M53,O53,Q53,S53,U53,W53,Y53,AA53)+5,0)</f>
        <v>20</v>
      </c>
    </row>
    <row r="54" spans="1:28" ht="15">
      <c r="A54" s="7">
        <f>IF(AND(B54&lt;&gt;"",AB54&lt;&gt;AB53),ROW()-7,"")</f>
        <v>47</v>
      </c>
      <c r="B54" s="17" t="s">
        <v>62</v>
      </c>
      <c r="C54" s="11">
        <f>COUNTIF(D54:AA54,"&gt;0")/2</f>
        <v>1</v>
      </c>
      <c r="D54" s="22"/>
      <c r="E54" s="13">
        <f>IF(D54&gt;0,COUNTIF(D$8:D$108,"&gt;0")-D54+1,0)</f>
        <v>0</v>
      </c>
      <c r="F54" s="26"/>
      <c r="G54" s="13">
        <f>IF(F54&gt;0,COUNTIF(F$8:F$108,"&gt;0")-F54+1,0)</f>
        <v>0</v>
      </c>
      <c r="H54" s="26"/>
      <c r="I54" s="13">
        <f>IF(H54&gt;0,COUNTIF(H$8:H$108,"&gt;0")-H54+1,0)</f>
        <v>0</v>
      </c>
      <c r="J54" s="26"/>
      <c r="K54" s="13">
        <f>IF(J54&gt;0,COUNTIF(J$8:J$108,"&gt;0")-J54+1,0)</f>
        <v>0</v>
      </c>
      <c r="L54" s="26"/>
      <c r="M54" s="13">
        <f>IF(L54&gt;0,COUNTIF(L$8:L$108,"&gt;0")-L54+1,0)</f>
        <v>0</v>
      </c>
      <c r="N54" s="26"/>
      <c r="O54" s="13">
        <f>IF(N54&gt;0,COUNTIF(N$8:N$108,"&gt;0")-N54+1,0)</f>
        <v>0</v>
      </c>
      <c r="P54" s="26"/>
      <c r="Q54" s="13">
        <f>IF(P54&gt;0,COUNTIF(P$8:P$108,"&gt;0")-P54+1,0)</f>
        <v>0</v>
      </c>
      <c r="R54" s="26"/>
      <c r="S54" s="13">
        <f>IF(R54&gt;0,COUNTIF(R$8:R$108,"&gt;0")-R54+1,0)</f>
        <v>0</v>
      </c>
      <c r="T54" s="26">
        <v>4</v>
      </c>
      <c r="U54" s="13">
        <f>IF(T54&gt;0,COUNTIF(T$8:T$108,"&gt;0")-T54+1,0)</f>
        <v>14</v>
      </c>
      <c r="V54" s="26"/>
      <c r="W54" s="13">
        <f>IF(V54&gt;0,COUNTIF(V$8:V$108,"&gt;0")-V54+1,0)</f>
        <v>0</v>
      </c>
      <c r="X54" s="26"/>
      <c r="Y54" s="13">
        <f>IF(X54&gt;0,COUNTIF(X$8:X$108,"&gt;0")-X54+1,0)</f>
        <v>0</v>
      </c>
      <c r="Z54" s="26"/>
      <c r="AA54" s="13">
        <f>IF(Z54&gt;0,COUNTIF(Z$8:Z$108,"&gt;0")-Z54+1,0)</f>
        <v>0</v>
      </c>
      <c r="AB54" s="12">
        <f>E54+G54+I54+K54+M54+O54+Q54+S54+U54+W54+Y54+AA54+(C54*5)-IF(C54=12,MIN(E54,G54,I54,K54,M54,O54,Q54,S54,U54,W54,Y54,AA54)+5,0)</f>
        <v>19</v>
      </c>
    </row>
    <row r="55" spans="1:28" ht="15">
      <c r="A55" s="7">
        <f>IF(AND(B55&lt;&gt;"",AB55&lt;&gt;AB54),ROW()-7,"")</f>
        <v>48</v>
      </c>
      <c r="B55" s="20" t="s">
        <v>66</v>
      </c>
      <c r="C55" s="11">
        <f>COUNTIF(D55:AA55,"&gt;0")/2</f>
        <v>1</v>
      </c>
      <c r="D55" s="23"/>
      <c r="E55" s="13">
        <f>IF(D55&gt;0,COUNTIF(D$8:D$108,"&gt;0")-D55+1,0)</f>
        <v>0</v>
      </c>
      <c r="F55" s="27"/>
      <c r="G55" s="13">
        <f>IF(F55&gt;0,COUNTIF(F$8:F$108,"&gt;0")-F55+1,0)</f>
        <v>0</v>
      </c>
      <c r="H55" s="27"/>
      <c r="I55" s="13">
        <f>IF(H55&gt;0,COUNTIF(H$8:H$108,"&gt;0")-H55+1,0)</f>
        <v>0</v>
      </c>
      <c r="J55" s="27"/>
      <c r="K55" s="13">
        <f>IF(J55&gt;0,COUNTIF(J$8:J$108,"&gt;0")-J55+1,0)</f>
        <v>0</v>
      </c>
      <c r="L55" s="27"/>
      <c r="M55" s="13">
        <f>IF(L55&gt;0,COUNTIF(L$8:L$108,"&gt;0")-L55+1,0)</f>
        <v>0</v>
      </c>
      <c r="N55" s="27"/>
      <c r="O55" s="13">
        <f>IF(N55&gt;0,COUNTIF(N$8:N$108,"&gt;0")-N55+1,0)</f>
        <v>0</v>
      </c>
      <c r="P55" s="27"/>
      <c r="Q55" s="13">
        <f>IF(P55&gt;0,COUNTIF(P$8:P$108,"&gt;0")-P55+1,0)</f>
        <v>0</v>
      </c>
      <c r="R55" s="27"/>
      <c r="S55" s="13">
        <f>IF(R55&gt;0,COUNTIF(R$8:R$108,"&gt;0")-R55+1,0)</f>
        <v>0</v>
      </c>
      <c r="T55" s="27"/>
      <c r="U55" s="13">
        <f>IF(T55&gt;0,COUNTIF(T$8:T$108,"&gt;0")-T55+1,0)</f>
        <v>0</v>
      </c>
      <c r="V55" s="27">
        <v>9</v>
      </c>
      <c r="W55" s="13">
        <f>IF(V55&gt;0,COUNTIF(V$8:V$108,"&gt;0")-V55+1,0)</f>
        <v>13</v>
      </c>
      <c r="X55" s="27"/>
      <c r="Y55" s="13">
        <f>IF(X55&gt;0,COUNTIF(X$8:X$108,"&gt;0")-X55+1,0)</f>
        <v>0</v>
      </c>
      <c r="Z55" s="27"/>
      <c r="AA55" s="13">
        <f>IF(Z55&gt;0,COUNTIF(Z$8:Z$108,"&gt;0")-Z55+1,0)</f>
        <v>0</v>
      </c>
      <c r="AB55" s="12">
        <f>E55+G55+I55+K55+M55+O55+Q55+S55+U55+W55+Y55+AA55+(C55*5)-IF(C55=12,MIN(E55,G55,I55,K55,M55,O55,Q55,S55,U55,W55,Y55,AA55)+5,0)</f>
        <v>18</v>
      </c>
    </row>
    <row r="56" spans="1:28" ht="15">
      <c r="A56" s="7">
        <f>IF(AND(B56&lt;&gt;"",AB56&lt;&gt;AB55),ROW()-7,"")</f>
      </c>
      <c r="B56" s="20" t="s">
        <v>65</v>
      </c>
      <c r="C56" s="11">
        <f>COUNTIF(D56:AA56,"&gt;0")/2</f>
        <v>2</v>
      </c>
      <c r="D56" s="23"/>
      <c r="E56" s="13">
        <f>IF(D56&gt;0,COUNTIF(D$8:D$108,"&gt;0")-D56+1,0)</f>
        <v>0</v>
      </c>
      <c r="F56" s="27"/>
      <c r="G56" s="13">
        <f>IF(F56&gt;0,COUNTIF(F$8:F$108,"&gt;0")-F56+1,0)</f>
        <v>0</v>
      </c>
      <c r="H56" s="27"/>
      <c r="I56" s="13">
        <f>IF(H56&gt;0,COUNTIF(H$8:H$108,"&gt;0")-H56+1,0)</f>
        <v>0</v>
      </c>
      <c r="J56" s="27"/>
      <c r="K56" s="13">
        <f>IF(J56&gt;0,COUNTIF(J$8:J$108,"&gt;0")-J56+1,0)</f>
        <v>0</v>
      </c>
      <c r="L56" s="27"/>
      <c r="M56" s="13">
        <f>IF(L56&gt;0,COUNTIF(L$8:L$108,"&gt;0")-L56+1,0)</f>
        <v>0</v>
      </c>
      <c r="N56" s="27"/>
      <c r="O56" s="13">
        <f>IF(N56&gt;0,COUNTIF(N$8:N$108,"&gt;0")-N56+1,0)</f>
        <v>0</v>
      </c>
      <c r="P56" s="27"/>
      <c r="Q56" s="13">
        <f>IF(P56&gt;0,COUNTIF(P$8:P$108,"&gt;0")-P56+1,0)</f>
        <v>0</v>
      </c>
      <c r="R56" s="27"/>
      <c r="S56" s="13">
        <f>IF(R56&gt;0,COUNTIF(R$8:R$108,"&gt;0")-R56+1,0)</f>
        <v>0</v>
      </c>
      <c r="T56" s="27"/>
      <c r="U56" s="13">
        <f>IF(T56&gt;0,COUNTIF(T$8:T$108,"&gt;0")-T56+1,0)</f>
        <v>0</v>
      </c>
      <c r="V56" s="27">
        <v>18</v>
      </c>
      <c r="W56" s="13">
        <f>IF(V56&gt;0,COUNTIF(V$8:V$108,"&gt;0")-V56+1,0)</f>
        <v>4</v>
      </c>
      <c r="X56" s="27">
        <v>14</v>
      </c>
      <c r="Y56" s="13">
        <f>IF(X56&gt;0,COUNTIF(X$8:X$108,"&gt;0")-X56+1,0)</f>
        <v>4</v>
      </c>
      <c r="Z56" s="27"/>
      <c r="AA56" s="13">
        <f>IF(Z56&gt;0,COUNTIF(Z$8:Z$108,"&gt;0")-Z56+1,0)</f>
        <v>0</v>
      </c>
      <c r="AB56" s="12">
        <f>E56+G56+I56+K56+M56+O56+Q56+S56+U56+W56+Y56+AA56+(C56*5)-IF(C56=12,MIN(E56,G56,I56,K56,M56,O56,Q56,S56,U56,W56,Y56,AA56)+5,0)</f>
        <v>18</v>
      </c>
    </row>
    <row r="57" spans="1:28" ht="15">
      <c r="A57" s="7">
        <f>IF(AND(B57&lt;&gt;"",AB57&lt;&gt;AB56),ROW()-7,"")</f>
        <v>50</v>
      </c>
      <c r="B57" s="20" t="s">
        <v>67</v>
      </c>
      <c r="C57" s="11">
        <f>COUNTIF(D57:AA57,"&gt;0")/2</f>
        <v>1</v>
      </c>
      <c r="D57" s="23"/>
      <c r="E57" s="13">
        <f>IF(D57&gt;0,COUNTIF(D$8:D$108,"&gt;0")-D57+1,0)</f>
        <v>0</v>
      </c>
      <c r="F57" s="27"/>
      <c r="G57" s="13">
        <f>IF(F57&gt;0,COUNTIF(F$8:F$108,"&gt;0")-F57+1,0)</f>
        <v>0</v>
      </c>
      <c r="H57" s="27"/>
      <c r="I57" s="13">
        <f>IF(H57&gt;0,COUNTIF(H$8:H$108,"&gt;0")-H57+1,0)</f>
        <v>0</v>
      </c>
      <c r="J57" s="27"/>
      <c r="K57" s="13">
        <f>IF(J57&gt;0,COUNTIF(J$8:J$108,"&gt;0")-J57+1,0)</f>
        <v>0</v>
      </c>
      <c r="L57" s="27"/>
      <c r="M57" s="13">
        <f>IF(L57&gt;0,COUNTIF(L$8:L$108,"&gt;0")-L57+1,0)</f>
        <v>0</v>
      </c>
      <c r="N57" s="27"/>
      <c r="O57" s="13">
        <f>IF(N57&gt;0,COUNTIF(N$8:N$108,"&gt;0")-N57+1,0)</f>
        <v>0</v>
      </c>
      <c r="P57" s="27"/>
      <c r="Q57" s="13">
        <f>IF(P57&gt;0,COUNTIF(P$8:P$108,"&gt;0")-P57+1,0)</f>
        <v>0</v>
      </c>
      <c r="R57" s="27"/>
      <c r="S57" s="13">
        <f>IF(R57&gt;0,COUNTIF(R$8:R$108,"&gt;0")-R57+1,0)</f>
        <v>0</v>
      </c>
      <c r="T57" s="27"/>
      <c r="U57" s="13">
        <f>IF(T57&gt;0,COUNTIF(T$8:T$108,"&gt;0")-T57+1,0)</f>
        <v>0</v>
      </c>
      <c r="V57" s="27">
        <v>10</v>
      </c>
      <c r="W57" s="13">
        <f>IF(V57&gt;0,COUNTIF(V$8:V$108,"&gt;0")-V57+1,0)</f>
        <v>12</v>
      </c>
      <c r="X57" s="27"/>
      <c r="Y57" s="13">
        <f>IF(X57&gt;0,COUNTIF(X$8:X$108,"&gt;0")-X57+1,0)</f>
        <v>0</v>
      </c>
      <c r="Z57" s="27"/>
      <c r="AA57" s="13">
        <f>IF(Z57&gt;0,COUNTIF(Z$8:Z$108,"&gt;0")-Z57+1,0)</f>
        <v>0</v>
      </c>
      <c r="AB57" s="12">
        <f>E57+G57+I57+K57+M57+O57+Q57+S57+U57+W57+Y57+AA57+(C57*5)-IF(C57=12,MIN(E57,G57,I57,K57,M57,O57,Q57,S57,U57,W57,Y57,AA57)+5,0)</f>
        <v>17</v>
      </c>
    </row>
    <row r="58" spans="1:28" ht="15">
      <c r="A58" s="7">
        <f>IF(AND(B58&lt;&gt;"",AB58&lt;&gt;AB57),ROW()-7,"")</f>
        <v>51</v>
      </c>
      <c r="B58" s="17" t="s">
        <v>9</v>
      </c>
      <c r="C58" s="11">
        <f>COUNTIF(D58:AA58,"&gt;0")/2</f>
        <v>1</v>
      </c>
      <c r="D58" s="22">
        <v>23</v>
      </c>
      <c r="E58" s="13">
        <f>IF(D58&gt;0,COUNTIF(D$8:D$108,"&gt;0")-D58+1,0)</f>
        <v>11</v>
      </c>
      <c r="F58" s="26"/>
      <c r="G58" s="13">
        <f>IF(F58&gt;0,COUNTIF(F$8:F$108,"&gt;0")-F58+1,0)</f>
        <v>0</v>
      </c>
      <c r="H58" s="26"/>
      <c r="I58" s="13">
        <f>IF(H58&gt;0,COUNTIF(H$8:H$108,"&gt;0")-H58+1,0)</f>
        <v>0</v>
      </c>
      <c r="J58" s="26"/>
      <c r="K58" s="13">
        <f>IF(J58&gt;0,COUNTIF(J$8:J$108,"&gt;0")-J58+1,0)</f>
        <v>0</v>
      </c>
      <c r="L58" s="26"/>
      <c r="M58" s="13">
        <f>IF(L58&gt;0,COUNTIF(L$8:L$108,"&gt;0")-L58+1,0)</f>
        <v>0</v>
      </c>
      <c r="N58" s="26"/>
      <c r="O58" s="13">
        <f>IF(N58&gt;0,COUNTIF(N$8:N$108,"&gt;0")-N58+1,0)</f>
        <v>0</v>
      </c>
      <c r="P58" s="26"/>
      <c r="Q58" s="13">
        <f>IF(P58&gt;0,COUNTIF(P$8:P$108,"&gt;0")-P58+1,0)</f>
        <v>0</v>
      </c>
      <c r="R58" s="26"/>
      <c r="S58" s="13">
        <f>IF(R58&gt;0,COUNTIF(R$8:R$108,"&gt;0")-R58+1,0)</f>
        <v>0</v>
      </c>
      <c r="T58" s="26"/>
      <c r="U58" s="13">
        <f>IF(T58&gt;0,COUNTIF(T$8:T$108,"&gt;0")-T58+1,0)</f>
        <v>0</v>
      </c>
      <c r="V58" s="26"/>
      <c r="W58" s="13">
        <f>IF(V58&gt;0,COUNTIF(V$8:V$108,"&gt;0")-V58+1,0)</f>
        <v>0</v>
      </c>
      <c r="X58" s="26"/>
      <c r="Y58" s="13">
        <f>IF(X58&gt;0,COUNTIF(X$8:X$108,"&gt;0")-X58+1,0)</f>
        <v>0</v>
      </c>
      <c r="Z58" s="26"/>
      <c r="AA58" s="13">
        <f>IF(Z58&gt;0,COUNTIF(Z$8:Z$108,"&gt;0")-Z58+1,0)</f>
        <v>0</v>
      </c>
      <c r="AB58" s="12">
        <f>E58+G58+I58+K58+M58+O58+Q58+S58+U58+W58+Y58+AA58+(C58*5)-IF(C58=12,MIN(E58,G58,I58,K58,M58,O58,Q58,S58,U58,W58,Y58,AA58)+5,0)</f>
        <v>16</v>
      </c>
    </row>
    <row r="59" spans="1:28" ht="15">
      <c r="A59" s="7">
        <f>IF(AND(B59&lt;&gt;"",AB59&lt;&gt;AB58),ROW()-7,"")</f>
        <v>52</v>
      </c>
      <c r="B59" s="17" t="s">
        <v>59</v>
      </c>
      <c r="C59" s="11">
        <f>COUNTIF(D59:AA59,"&gt;0")/2</f>
        <v>1</v>
      </c>
      <c r="D59" s="22"/>
      <c r="E59" s="13">
        <f>IF(D59&gt;0,COUNTIF(D$8:D$108,"&gt;0")-D59+1,0)</f>
        <v>0</v>
      </c>
      <c r="F59" s="26"/>
      <c r="G59" s="13">
        <f>IF(F59&gt;0,COUNTIF(F$8:F$108,"&gt;0")-F59+1,0)</f>
        <v>0</v>
      </c>
      <c r="H59" s="26"/>
      <c r="I59" s="13">
        <f>IF(H59&gt;0,COUNTIF(H$8:H$108,"&gt;0")-H59+1,0)</f>
        <v>0</v>
      </c>
      <c r="J59" s="26"/>
      <c r="K59" s="13">
        <f>IF(J59&gt;0,COUNTIF(J$8:J$108,"&gt;0")-J59+1,0)</f>
        <v>0</v>
      </c>
      <c r="L59" s="26"/>
      <c r="M59" s="13">
        <f>IF(L59&gt;0,COUNTIF(L$8:L$108,"&gt;0")-L59+1,0)</f>
        <v>0</v>
      </c>
      <c r="N59" s="26"/>
      <c r="O59" s="13">
        <f>IF(N59&gt;0,COUNTIF(N$8:N$108,"&gt;0")-N59+1,0)</f>
        <v>0</v>
      </c>
      <c r="P59" s="26"/>
      <c r="Q59" s="13">
        <f>IF(P59&gt;0,COUNTIF(P$8:P$108,"&gt;0")-P59+1,0)</f>
        <v>0</v>
      </c>
      <c r="R59" s="26"/>
      <c r="S59" s="13">
        <f>IF(R59&gt;0,COUNTIF(R$8:R$108,"&gt;0")-R59+1,0)</f>
        <v>0</v>
      </c>
      <c r="T59" s="26">
        <v>8</v>
      </c>
      <c r="U59" s="13">
        <f>IF(T59&gt;0,COUNTIF(T$8:T$108,"&gt;0")-T59+1,0)</f>
        <v>10</v>
      </c>
      <c r="V59" s="26"/>
      <c r="W59" s="13">
        <f>IF(V59&gt;0,COUNTIF(V$8:V$108,"&gt;0")-V59+1,0)</f>
        <v>0</v>
      </c>
      <c r="X59" s="26"/>
      <c r="Y59" s="13">
        <f>IF(X59&gt;0,COUNTIF(X$8:X$108,"&gt;0")-X59+1,0)</f>
        <v>0</v>
      </c>
      <c r="Z59" s="26"/>
      <c r="AA59" s="13">
        <f>IF(Z59&gt;0,COUNTIF(Z$8:Z$108,"&gt;0")-Z59+1,0)</f>
        <v>0</v>
      </c>
      <c r="AB59" s="12">
        <f>E59+G59+I59+K59+M59+O59+Q59+S59+U59+W59+Y59+AA59+(C59*5)-IF(C59=12,MIN(E59,G59,I59,K59,M59,O59,Q59,S59,U59,W59,Y59,AA59)+5,0)</f>
        <v>15</v>
      </c>
    </row>
    <row r="60" spans="1:28" ht="15">
      <c r="A60" s="7">
        <f>IF(AND(B60&lt;&gt;"",AB60&lt;&gt;AB59),ROW()-7,"")</f>
        <v>53</v>
      </c>
      <c r="B60" s="17" t="s">
        <v>47</v>
      </c>
      <c r="C60" s="11">
        <f>COUNTIF(D60:AA60,"&gt;0")/2</f>
        <v>1</v>
      </c>
      <c r="D60" s="22"/>
      <c r="E60" s="13">
        <f>IF(D60&gt;0,COUNTIF(D$8:D$108,"&gt;0")-D60+1,0)</f>
        <v>0</v>
      </c>
      <c r="F60" s="26"/>
      <c r="G60" s="13">
        <f>IF(F60&gt;0,COUNTIF(F$8:F$108,"&gt;0")-F60+1,0)</f>
        <v>0</v>
      </c>
      <c r="H60" s="26">
        <v>22</v>
      </c>
      <c r="I60" s="13">
        <f>IF(H60&gt;0,COUNTIF(H$8:H$108,"&gt;0")-H60+1,0)</f>
        <v>9</v>
      </c>
      <c r="J60" s="26"/>
      <c r="K60" s="13">
        <f>IF(J60&gt;0,COUNTIF(J$8:J$108,"&gt;0")-J60+1,0)</f>
        <v>0</v>
      </c>
      <c r="L60" s="26"/>
      <c r="M60" s="13">
        <f>IF(L60&gt;0,COUNTIF(L$8:L$108,"&gt;0")-L60+1,0)</f>
        <v>0</v>
      </c>
      <c r="N60" s="26"/>
      <c r="O60" s="13">
        <f>IF(N60&gt;0,COUNTIF(N$8:N$108,"&gt;0")-N60+1,0)</f>
        <v>0</v>
      </c>
      <c r="P60" s="26"/>
      <c r="Q60" s="13">
        <f>IF(P60&gt;0,COUNTIF(P$8:P$108,"&gt;0")-P60+1,0)</f>
        <v>0</v>
      </c>
      <c r="R60" s="26"/>
      <c r="S60" s="13">
        <f>IF(R60&gt;0,COUNTIF(R$8:R$108,"&gt;0")-R60+1,0)</f>
        <v>0</v>
      </c>
      <c r="T60" s="26"/>
      <c r="U60" s="13">
        <f>IF(T60&gt;0,COUNTIF(T$8:T$108,"&gt;0")-T60+1,0)</f>
        <v>0</v>
      </c>
      <c r="V60" s="26"/>
      <c r="W60" s="13">
        <f>IF(V60&gt;0,COUNTIF(V$8:V$108,"&gt;0")-V60+1,0)</f>
        <v>0</v>
      </c>
      <c r="X60" s="26"/>
      <c r="Y60" s="13">
        <f>IF(X60&gt;0,COUNTIF(X$8:X$108,"&gt;0")-X60+1,0)</f>
        <v>0</v>
      </c>
      <c r="Z60" s="26"/>
      <c r="AA60" s="13">
        <f>IF(Z60&gt;0,COUNTIF(Z$8:Z$108,"&gt;0")-Z60+1,0)</f>
        <v>0</v>
      </c>
      <c r="AB60" s="12">
        <f>E60+G60+I60+K60+M60+O60+Q60+S60+U60+W60+Y60+AA60+(C60*5)-IF(C60=12,MIN(E60,G60,I60,K60,M60,O60,Q60,S60,U60,W60,Y60,AA60)+5,0)</f>
        <v>14</v>
      </c>
    </row>
    <row r="61" spans="1:28" ht="15">
      <c r="A61" s="7">
        <f>IF(AND(B61&lt;&gt;"",AB61&lt;&gt;AB60),ROW()-7,"")</f>
      </c>
      <c r="B61" s="17" t="s">
        <v>58</v>
      </c>
      <c r="C61" s="11">
        <f>COUNTIF(D61:AA61,"&gt;0")/2</f>
        <v>2</v>
      </c>
      <c r="D61" s="22"/>
      <c r="E61" s="13">
        <f>IF(D61&gt;0,COUNTIF(D$8:D$108,"&gt;0")-D61+1,0)</f>
        <v>0</v>
      </c>
      <c r="F61" s="26"/>
      <c r="G61" s="13">
        <f>IF(F61&gt;0,COUNTIF(F$8:F$108,"&gt;0")-F61+1,0)</f>
        <v>0</v>
      </c>
      <c r="H61" s="26"/>
      <c r="I61" s="13">
        <f>IF(H61&gt;0,COUNTIF(H$8:H$108,"&gt;0")-H61+1,0)</f>
        <v>0</v>
      </c>
      <c r="J61" s="26"/>
      <c r="K61" s="13">
        <f>IF(J61&gt;0,COUNTIF(J$8:J$108,"&gt;0")-J61+1,0)</f>
        <v>0</v>
      </c>
      <c r="L61" s="26"/>
      <c r="M61" s="13">
        <f>IF(L61&gt;0,COUNTIF(L$8:L$108,"&gt;0")-L61+1,0)</f>
        <v>0</v>
      </c>
      <c r="N61" s="26"/>
      <c r="O61" s="13">
        <f>IF(N61&gt;0,COUNTIF(N$8:N$108,"&gt;0")-N61+1,0)</f>
        <v>0</v>
      </c>
      <c r="P61" s="26"/>
      <c r="Q61" s="13">
        <f>IF(P61&gt;0,COUNTIF(P$8:P$108,"&gt;0")-P61+1,0)</f>
        <v>0</v>
      </c>
      <c r="R61" s="26"/>
      <c r="S61" s="13">
        <f>IF(R61&gt;0,COUNTIF(R$8:R$108,"&gt;0")-R61+1,0)</f>
        <v>0</v>
      </c>
      <c r="T61" s="26">
        <v>16</v>
      </c>
      <c r="U61" s="13">
        <f>IF(T61&gt;0,COUNTIF(T$8:T$108,"&gt;0")-T61+1,0)</f>
        <v>2</v>
      </c>
      <c r="V61" s="26"/>
      <c r="W61" s="13">
        <f>IF(V61&gt;0,COUNTIF(V$8:V$108,"&gt;0")-V61+1,0)</f>
        <v>0</v>
      </c>
      <c r="X61" s="26">
        <v>16</v>
      </c>
      <c r="Y61" s="13">
        <f>IF(X61&gt;0,COUNTIF(X$8:X$108,"&gt;0")-X61+1,0)</f>
        <v>2</v>
      </c>
      <c r="Z61" s="26"/>
      <c r="AA61" s="13">
        <f>IF(Z61&gt;0,COUNTIF(Z$8:Z$108,"&gt;0")-Z61+1,0)</f>
        <v>0</v>
      </c>
      <c r="AB61" s="12">
        <f>E61+G61+I61+K61+M61+O61+Q61+S61+U61+W61+Y61+AA61+(C61*5)-IF(C61=12,MIN(E61,G61,I61,K61,M61,O61,Q61,S61,U61,W61,Y61,AA61)+5,0)</f>
        <v>14</v>
      </c>
    </row>
    <row r="62" spans="1:28" ht="15">
      <c r="A62" s="7">
        <f>IF(AND(B62&lt;&gt;"",AB62&lt;&gt;AB61),ROW()-7,"")</f>
        <v>55</v>
      </c>
      <c r="B62" s="19" t="s">
        <v>53</v>
      </c>
      <c r="C62" s="11">
        <f>COUNTIF(D62:AA62,"&gt;0")/2</f>
        <v>1</v>
      </c>
      <c r="D62" s="22"/>
      <c r="E62" s="13">
        <f>IF(D62&gt;0,COUNTIF(D$8:D$108,"&gt;0")-D62+1,0)</f>
        <v>0</v>
      </c>
      <c r="F62" s="26"/>
      <c r="G62" s="13">
        <f>IF(F62&gt;0,COUNTIF(F$8:F$108,"&gt;0")-F62+1,0)</f>
        <v>0</v>
      </c>
      <c r="H62" s="26"/>
      <c r="I62" s="13">
        <f>IF(H62&gt;0,COUNTIF(H$8:H$108,"&gt;0")-H62+1,0)</f>
        <v>0</v>
      </c>
      <c r="J62" s="26"/>
      <c r="K62" s="13">
        <f>IF(J62&gt;0,COUNTIF(J$8:J$108,"&gt;0")-J62+1,0)</f>
        <v>0</v>
      </c>
      <c r="L62" s="26"/>
      <c r="M62" s="13">
        <f>IF(L62&gt;0,COUNTIF(L$8:L$108,"&gt;0")-L62+1,0)</f>
        <v>0</v>
      </c>
      <c r="N62" s="26">
        <v>8</v>
      </c>
      <c r="O62" s="13">
        <f>IF(N62&gt;0,COUNTIF(N$8:N$108,"&gt;0")-N62+1,0)</f>
        <v>8</v>
      </c>
      <c r="P62" s="26"/>
      <c r="Q62" s="13">
        <f>IF(P62&gt;0,COUNTIF(P$8:P$108,"&gt;0")-P62+1,0)</f>
        <v>0</v>
      </c>
      <c r="R62" s="26"/>
      <c r="S62" s="13">
        <f>IF(R62&gt;0,COUNTIF(R$8:R$108,"&gt;0")-R62+1,0)</f>
        <v>0</v>
      </c>
      <c r="T62" s="26"/>
      <c r="U62" s="13">
        <f>IF(T62&gt;0,COUNTIF(T$8:T$108,"&gt;0")-T62+1,0)</f>
        <v>0</v>
      </c>
      <c r="V62" s="26"/>
      <c r="W62" s="13">
        <f>IF(V62&gt;0,COUNTIF(V$8:V$108,"&gt;0")-V62+1,0)</f>
        <v>0</v>
      </c>
      <c r="X62" s="26"/>
      <c r="Y62" s="13">
        <f>IF(X62&gt;0,COUNTIF(X$8:X$108,"&gt;0")-X62+1,0)</f>
        <v>0</v>
      </c>
      <c r="Z62" s="26"/>
      <c r="AA62" s="13">
        <f>IF(Z62&gt;0,COUNTIF(Z$8:Z$108,"&gt;0")-Z62+1,0)</f>
        <v>0</v>
      </c>
      <c r="AB62" s="12">
        <f>E62+G62+I62+K62+M62+O62+Q62+S62+U62+W62+Y62+AA62+(C62*5)-IF(C62=12,MIN(E62,G62,I62,K62,M62,O62,Q62,S62,U62,W62,Y62,AA62)+5,0)</f>
        <v>13</v>
      </c>
    </row>
    <row r="63" spans="1:28" ht="15">
      <c r="A63" s="7">
        <f>IF(AND(B63&lt;&gt;"",AB63&lt;&gt;AB62),ROW()-7,"")</f>
        <v>56</v>
      </c>
      <c r="B63" s="17" t="s">
        <v>37</v>
      </c>
      <c r="C63" s="11">
        <f>COUNTIF(D63:AA63,"&gt;0")/2</f>
        <v>1</v>
      </c>
      <c r="D63" s="22"/>
      <c r="E63" s="13">
        <f>IF(D63&gt;0,COUNTIF(D$8:D$108,"&gt;0")-D63+1,0)</f>
        <v>0</v>
      </c>
      <c r="F63" s="26">
        <v>21</v>
      </c>
      <c r="G63" s="13">
        <f>IF(F63&gt;0,COUNTIF(F$8:F$108,"&gt;0")-F63+1,0)</f>
        <v>7</v>
      </c>
      <c r="H63" s="26"/>
      <c r="I63" s="13">
        <f>IF(H63&gt;0,COUNTIF(H$8:H$108,"&gt;0")-H63+1,0)</f>
        <v>0</v>
      </c>
      <c r="J63" s="26"/>
      <c r="K63" s="13">
        <f>IF(J63&gt;0,COUNTIF(J$8:J$108,"&gt;0")-J63+1,0)</f>
        <v>0</v>
      </c>
      <c r="L63" s="26"/>
      <c r="M63" s="13">
        <f>IF(L63&gt;0,COUNTIF(L$8:L$108,"&gt;0")-L63+1,0)</f>
        <v>0</v>
      </c>
      <c r="N63" s="26"/>
      <c r="O63" s="13">
        <f>IF(N63&gt;0,COUNTIF(N$8:N$108,"&gt;0")-N63+1,0)</f>
        <v>0</v>
      </c>
      <c r="P63" s="26"/>
      <c r="Q63" s="13">
        <f>IF(P63&gt;0,COUNTIF(P$8:P$108,"&gt;0")-P63+1,0)</f>
        <v>0</v>
      </c>
      <c r="R63" s="26"/>
      <c r="S63" s="13">
        <f>IF(R63&gt;0,COUNTIF(R$8:R$108,"&gt;0")-R63+1,0)</f>
        <v>0</v>
      </c>
      <c r="T63" s="26"/>
      <c r="U63" s="13">
        <f>IF(T63&gt;0,COUNTIF(T$8:T$108,"&gt;0")-T63+1,0)</f>
        <v>0</v>
      </c>
      <c r="V63" s="26"/>
      <c r="W63" s="13">
        <f>IF(V63&gt;0,COUNTIF(V$8:V$108,"&gt;0")-V63+1,0)</f>
        <v>0</v>
      </c>
      <c r="X63" s="26"/>
      <c r="Y63" s="13">
        <f>IF(X63&gt;0,COUNTIF(X$8:X$108,"&gt;0")-X63+1,0)</f>
        <v>0</v>
      </c>
      <c r="Z63" s="26"/>
      <c r="AA63" s="13">
        <f>IF(Z63&gt;0,COUNTIF(Z$8:Z$108,"&gt;0")-Z63+1,0)</f>
        <v>0</v>
      </c>
      <c r="AB63" s="12">
        <f>E63+G63+I63+K63+M63+O63+Q63+S63+U63+W63+Y63+AA63+(C63*5)-IF(C63=12,MIN(E63,G63,I63,K63,M63,O63,Q63,S63,U63,W63,Y63,AA63)+5,0)</f>
        <v>12</v>
      </c>
    </row>
    <row r="64" spans="1:28" ht="15">
      <c r="A64" s="7">
        <f>IF(AND(B64&lt;&gt;"",AB64&lt;&gt;AB63),ROW()-7,"")</f>
      </c>
      <c r="B64" s="20" t="s">
        <v>64</v>
      </c>
      <c r="C64" s="11">
        <f>COUNTIF(D64:AA64,"&gt;0")/2</f>
        <v>1</v>
      </c>
      <c r="D64" s="23"/>
      <c r="E64" s="13">
        <f>IF(D64&gt;0,COUNTIF(D$8:D$108,"&gt;0")-D64+1,0)</f>
        <v>0</v>
      </c>
      <c r="F64" s="27"/>
      <c r="G64" s="13">
        <f>IF(F64&gt;0,COUNTIF(F$8:F$108,"&gt;0")-F64+1,0)</f>
        <v>0</v>
      </c>
      <c r="H64" s="27"/>
      <c r="I64" s="13">
        <f>IF(H64&gt;0,COUNTIF(H$8:H$108,"&gt;0")-H64+1,0)</f>
        <v>0</v>
      </c>
      <c r="J64" s="27"/>
      <c r="K64" s="13">
        <f>IF(J64&gt;0,COUNTIF(J$8:J$108,"&gt;0")-J64+1,0)</f>
        <v>0</v>
      </c>
      <c r="L64" s="27"/>
      <c r="M64" s="13">
        <f>IF(L64&gt;0,COUNTIF(L$8:L$108,"&gt;0")-L64+1,0)</f>
        <v>0</v>
      </c>
      <c r="N64" s="27"/>
      <c r="O64" s="13">
        <f>IF(N64&gt;0,COUNTIF(N$8:N$108,"&gt;0")-N64+1,0)</f>
        <v>0</v>
      </c>
      <c r="P64" s="27"/>
      <c r="Q64" s="13">
        <f>IF(P64&gt;0,COUNTIF(P$8:P$108,"&gt;0")-P64+1,0)</f>
        <v>0</v>
      </c>
      <c r="R64" s="27"/>
      <c r="S64" s="13">
        <f>IF(R64&gt;0,COUNTIF(R$8:R$108,"&gt;0")-R64+1,0)</f>
        <v>0</v>
      </c>
      <c r="T64" s="27"/>
      <c r="U64" s="13">
        <f>IF(T64&gt;0,COUNTIF(T$8:T$108,"&gt;0")-T64+1,0)</f>
        <v>0</v>
      </c>
      <c r="V64" s="27">
        <v>15</v>
      </c>
      <c r="W64" s="13">
        <f>IF(V64&gt;0,COUNTIF(V$8:V$108,"&gt;0")-V64+1,0)</f>
        <v>7</v>
      </c>
      <c r="X64" s="27"/>
      <c r="Y64" s="13">
        <f>IF(X64&gt;0,COUNTIF(X$8:X$108,"&gt;0")-X64+1,0)</f>
        <v>0</v>
      </c>
      <c r="Z64" s="27"/>
      <c r="AA64" s="13">
        <f>IF(Z64&gt;0,COUNTIF(Z$8:Z$108,"&gt;0")-Z64+1,0)</f>
        <v>0</v>
      </c>
      <c r="AB64" s="12">
        <f>E64+G64+I64+K64+M64+O64+Q64+S64+U64+W64+Y64+AA64+(C64*5)-IF(C64=12,MIN(E64,G64,I64,K64,M64,O64,Q64,S64,U64,W64,Y64,AA64)+5,0)</f>
        <v>12</v>
      </c>
    </row>
    <row r="65" spans="1:28" ht="15">
      <c r="A65" s="7">
        <f>IF(AND(B65&lt;&gt;"",AB65&lt;&gt;AB64),ROW()-7,"")</f>
        <v>58</v>
      </c>
      <c r="B65" s="17" t="s">
        <v>10</v>
      </c>
      <c r="C65" s="11">
        <f>COUNTIF(D65:AA65,"&gt;0")/2</f>
        <v>1</v>
      </c>
      <c r="D65" s="22">
        <v>28</v>
      </c>
      <c r="E65" s="13">
        <f>IF(D65&gt;0,COUNTIF(D$8:D$108,"&gt;0")-D65+1,0)</f>
        <v>6</v>
      </c>
      <c r="F65" s="26"/>
      <c r="G65" s="13">
        <f>IF(F65&gt;0,COUNTIF(F$8:F$108,"&gt;0")-F65+1,0)</f>
        <v>0</v>
      </c>
      <c r="H65" s="26"/>
      <c r="I65" s="13">
        <f>IF(H65&gt;0,COUNTIF(H$8:H$108,"&gt;0")-H65+1,0)</f>
        <v>0</v>
      </c>
      <c r="J65" s="26"/>
      <c r="K65" s="13">
        <f>IF(J65&gt;0,COUNTIF(J$8:J$108,"&gt;0")-J65+1,0)</f>
        <v>0</v>
      </c>
      <c r="L65" s="26"/>
      <c r="M65" s="13">
        <f>IF(L65&gt;0,COUNTIF(L$8:L$108,"&gt;0")-L65+1,0)</f>
        <v>0</v>
      </c>
      <c r="N65" s="26"/>
      <c r="O65" s="13">
        <f>IF(N65&gt;0,COUNTIF(N$8:N$108,"&gt;0")-N65+1,0)</f>
        <v>0</v>
      </c>
      <c r="P65" s="26"/>
      <c r="Q65" s="13">
        <f>IF(P65&gt;0,COUNTIF(P$8:P$108,"&gt;0")-P65+1,0)</f>
        <v>0</v>
      </c>
      <c r="R65" s="26"/>
      <c r="S65" s="13">
        <f>IF(R65&gt;0,COUNTIF(R$8:R$108,"&gt;0")-R65+1,0)</f>
        <v>0</v>
      </c>
      <c r="T65" s="26"/>
      <c r="U65" s="13">
        <f>IF(T65&gt;0,COUNTIF(T$8:T$108,"&gt;0")-T65+1,0)</f>
        <v>0</v>
      </c>
      <c r="V65" s="26"/>
      <c r="W65" s="13">
        <f>IF(V65&gt;0,COUNTIF(V$8:V$108,"&gt;0")-V65+1,0)</f>
        <v>0</v>
      </c>
      <c r="X65" s="26"/>
      <c r="Y65" s="13">
        <f>IF(X65&gt;0,COUNTIF(X$8:X$108,"&gt;0")-X65+1,0)</f>
        <v>0</v>
      </c>
      <c r="Z65" s="26"/>
      <c r="AA65" s="13">
        <f>IF(Z65&gt;0,COUNTIF(Z$8:Z$108,"&gt;0")-Z65+1,0)</f>
        <v>0</v>
      </c>
      <c r="AB65" s="12">
        <f>E65+G65+I65+K65+M65+O65+Q65+S65+U65+W65+Y65+AA65+(C65*5)-IF(C65=12,MIN(E65,G65,I65,K65,M65,O65,Q65,S65,U65,W65,Y65,AA65)+5,0)</f>
        <v>11</v>
      </c>
    </row>
    <row r="66" spans="1:28" ht="15">
      <c r="A66" s="7">
        <f>IF(AND(B66&lt;&gt;"",AB66&lt;&gt;AB65),ROW()-7,"")</f>
        <v>59</v>
      </c>
      <c r="B66" s="17" t="s">
        <v>52</v>
      </c>
      <c r="C66" s="11">
        <f>COUNTIF(D66:AA66,"&gt;0")/2</f>
        <v>1</v>
      </c>
      <c r="D66" s="22"/>
      <c r="E66" s="13">
        <f>IF(D66&gt;0,COUNTIF(D$8:D$108,"&gt;0")-D66+1,0)</f>
        <v>0</v>
      </c>
      <c r="F66" s="26"/>
      <c r="G66" s="13">
        <f>IF(F66&gt;0,COUNTIF(F$8:F$108,"&gt;0")-F66+1,0)</f>
        <v>0</v>
      </c>
      <c r="H66" s="26"/>
      <c r="I66" s="13">
        <f>IF(H66&gt;0,COUNTIF(H$8:H$108,"&gt;0")-H66+1,0)</f>
        <v>0</v>
      </c>
      <c r="J66" s="26"/>
      <c r="K66" s="13">
        <f>IF(J66&gt;0,COUNTIF(J$8:J$108,"&gt;0")-J66+1,0)</f>
        <v>0</v>
      </c>
      <c r="L66" s="26"/>
      <c r="M66" s="13">
        <f>IF(L66&gt;0,COUNTIF(L$8:L$108,"&gt;0")-L66+1,0)</f>
        <v>0</v>
      </c>
      <c r="N66" s="26">
        <v>12</v>
      </c>
      <c r="O66" s="13">
        <f>IF(N66&gt;0,COUNTIF(N$8:N$108,"&gt;0")-N66+1,0)</f>
        <v>4</v>
      </c>
      <c r="P66" s="26"/>
      <c r="Q66" s="13">
        <f>IF(P66&gt;0,COUNTIF(P$8:P$108,"&gt;0")-P66+1,0)</f>
        <v>0</v>
      </c>
      <c r="R66" s="26"/>
      <c r="S66" s="13">
        <f>IF(R66&gt;0,COUNTIF(R$8:R$108,"&gt;0")-R66+1,0)</f>
        <v>0</v>
      </c>
      <c r="T66" s="26"/>
      <c r="U66" s="13">
        <f>IF(T66&gt;0,COUNTIF(T$8:T$108,"&gt;0")-T66+1,0)</f>
        <v>0</v>
      </c>
      <c r="V66" s="26"/>
      <c r="W66" s="13">
        <f>IF(V66&gt;0,COUNTIF(V$8:V$108,"&gt;0")-V66+1,0)</f>
        <v>0</v>
      </c>
      <c r="X66" s="26"/>
      <c r="Y66" s="13">
        <f>IF(X66&gt;0,COUNTIF(X$8:X$108,"&gt;0")-X66+1,0)</f>
        <v>0</v>
      </c>
      <c r="Z66" s="26"/>
      <c r="AA66" s="13">
        <f>IF(Z66&gt;0,COUNTIF(Z$8:Z$108,"&gt;0")-Z66+1,0)</f>
        <v>0</v>
      </c>
      <c r="AB66" s="12">
        <f>E66+G66+I66+K66+M66+O66+Q66+S66+U66+W66+Y66+AA66+(C66*5)-IF(C66=12,MIN(E66,G66,I66,K66,M66,O66,Q66,S66,U66,W66,Y66,AA66)+5,0)</f>
        <v>9</v>
      </c>
    </row>
    <row r="67" spans="1:28" ht="15">
      <c r="A67" s="7">
        <f>IF(AND(B67&lt;&gt;"",AB67&lt;&gt;AB66),ROW()-7,"")</f>
        <v>60</v>
      </c>
      <c r="B67" s="20" t="s">
        <v>69</v>
      </c>
      <c r="C67" s="11">
        <f>COUNTIF(D67:AA67,"&gt;0")/2</f>
        <v>1</v>
      </c>
      <c r="D67" s="23"/>
      <c r="E67" s="13">
        <f>IF(D67&gt;0,COUNTIF(D$8:D$108,"&gt;0")-D67+1,0)</f>
        <v>0</v>
      </c>
      <c r="F67" s="27"/>
      <c r="G67" s="13">
        <f>IF(F67&gt;0,COUNTIF(F$8:F$108,"&gt;0")-F67+1,0)</f>
        <v>0</v>
      </c>
      <c r="H67" s="27"/>
      <c r="I67" s="13">
        <f>IF(H67&gt;0,COUNTIF(H$8:H$108,"&gt;0")-H67+1,0)</f>
        <v>0</v>
      </c>
      <c r="J67" s="27"/>
      <c r="K67" s="13">
        <f>IF(J67&gt;0,COUNTIF(J$8:J$108,"&gt;0")-J67+1,0)</f>
        <v>0</v>
      </c>
      <c r="L67" s="27"/>
      <c r="M67" s="13">
        <f>IF(L67&gt;0,COUNTIF(L$8:L$108,"&gt;0")-L67+1,0)</f>
        <v>0</v>
      </c>
      <c r="N67" s="27"/>
      <c r="O67" s="13">
        <f>IF(N67&gt;0,COUNTIF(N$8:N$108,"&gt;0")-N67+1,0)</f>
        <v>0</v>
      </c>
      <c r="P67" s="27"/>
      <c r="Q67" s="13">
        <f>IF(P67&gt;0,COUNTIF(P$8:P$108,"&gt;0")-P67+1,0)</f>
        <v>0</v>
      </c>
      <c r="R67" s="27"/>
      <c r="S67" s="13">
        <f>IF(R67&gt;0,COUNTIF(R$8:R$108,"&gt;0")-R67+1,0)</f>
        <v>0</v>
      </c>
      <c r="T67" s="27"/>
      <c r="U67" s="13">
        <f>IF(T67&gt;0,COUNTIF(T$8:T$108,"&gt;0")-T67+1,0)</f>
        <v>0</v>
      </c>
      <c r="V67" s="27"/>
      <c r="W67" s="13">
        <f>IF(V67&gt;0,COUNTIF(V$8:V$108,"&gt;0")-V67+1,0)</f>
        <v>0</v>
      </c>
      <c r="X67" s="27">
        <v>15</v>
      </c>
      <c r="Y67" s="13">
        <f>IF(X67&gt;0,COUNTIF(X$8:X$108,"&gt;0")-X67+1,0)</f>
        <v>3</v>
      </c>
      <c r="Z67" s="27"/>
      <c r="AA67" s="13">
        <f>IF(Z67&gt;0,COUNTIF(Z$8:Z$108,"&gt;0")-Z67+1,0)</f>
        <v>0</v>
      </c>
      <c r="AB67" s="12">
        <f>E67+G67+I67+K67+M67+O67+Q67+S67+U67+W67+Y67+AA67+(C67*5)-IF(C67=12,MIN(E67,G67,I67,K67,M67,O67,Q67,S67,U67,W67,Y67,AA67)+5,0)</f>
        <v>8</v>
      </c>
    </row>
    <row r="68" spans="1:28" ht="15">
      <c r="A68" s="7">
        <f>IF(AND(B68&lt;&gt;"",AB68&lt;&gt;AB67),ROW()-7,"")</f>
      </c>
      <c r="B68" s="20"/>
      <c r="C68" s="11">
        <f>COUNTIF(D68:AA68,"&gt;0")/2</f>
        <v>0</v>
      </c>
      <c r="D68" s="23"/>
      <c r="E68" s="13">
        <f>IF(D68&gt;0,COUNTIF(D$8:D$108,"&gt;0")-D68+1,0)</f>
        <v>0</v>
      </c>
      <c r="F68" s="27"/>
      <c r="G68" s="13">
        <f>IF(F68&gt;0,COUNTIF(F$8:F$108,"&gt;0")-F68+1,0)</f>
        <v>0</v>
      </c>
      <c r="H68" s="27"/>
      <c r="I68" s="13">
        <f>IF(H68&gt;0,COUNTIF(H$8:H$108,"&gt;0")-H68+1,0)</f>
        <v>0</v>
      </c>
      <c r="J68" s="27"/>
      <c r="K68" s="13">
        <f>IF(J68&gt;0,COUNTIF(J$8:J$108,"&gt;0")-J68+1,0)</f>
        <v>0</v>
      </c>
      <c r="L68" s="27"/>
      <c r="M68" s="13">
        <f>IF(L68&gt;0,COUNTIF(L$8:L$108,"&gt;0")-L68+1,0)</f>
        <v>0</v>
      </c>
      <c r="N68" s="27"/>
      <c r="O68" s="13">
        <f>IF(N68&gt;0,COUNTIF(N$8:N$108,"&gt;0")-N68+1,0)</f>
        <v>0</v>
      </c>
      <c r="P68" s="27"/>
      <c r="Q68" s="13">
        <f>IF(P68&gt;0,COUNTIF(P$8:P$108,"&gt;0")-P68+1,0)</f>
        <v>0</v>
      </c>
      <c r="R68" s="27"/>
      <c r="S68" s="13">
        <f>IF(R68&gt;0,COUNTIF(R$8:R$108,"&gt;0")-R68+1,0)</f>
        <v>0</v>
      </c>
      <c r="T68" s="27"/>
      <c r="U68" s="13">
        <f>IF(T68&gt;0,COUNTIF(T$8:T$108,"&gt;0")-T68+1,0)</f>
        <v>0</v>
      </c>
      <c r="V68" s="27"/>
      <c r="W68" s="13">
        <f>IF(V68&gt;0,COUNTIF(V$8:V$108,"&gt;0")-V68+1,0)</f>
        <v>0</v>
      </c>
      <c r="X68" s="27"/>
      <c r="Y68" s="13">
        <f>IF(X68&gt;0,COUNTIF(X$8:X$108,"&gt;0")-X68+1,0)</f>
        <v>0</v>
      </c>
      <c r="Z68" s="27"/>
      <c r="AA68" s="13">
        <f>IF(Z68&gt;0,COUNTIF(Z$8:Z$108,"&gt;0")-Z68+1,0)</f>
        <v>0</v>
      </c>
      <c r="AB68" s="12">
        <f>E68+G68+I68+K68+M68+O68+Q68+S68+U68+W68+Y68+AA68+(C68*5)-IF(C68=12,MIN(E68,G68,I68,K68,M68,O68,Q68,S68,U68,W68,Y68,AA68)+5,0)</f>
        <v>0</v>
      </c>
    </row>
    <row r="69" spans="1:28" ht="15">
      <c r="A69" s="7">
        <f>IF(AND(B69&lt;&gt;"",AB69&lt;&gt;AB68),ROW()-7,"")</f>
      </c>
      <c r="B69" s="20"/>
      <c r="C69" s="11">
        <f>COUNTIF(D69:AA69,"&gt;0")/2</f>
        <v>0</v>
      </c>
      <c r="D69" s="23"/>
      <c r="E69" s="13">
        <f>IF(D69&gt;0,COUNTIF(D$8:D$108,"&gt;0")-D69+1,0)</f>
        <v>0</v>
      </c>
      <c r="F69" s="27"/>
      <c r="G69" s="13">
        <f>IF(F69&gt;0,COUNTIF(F$8:F$108,"&gt;0")-F69+1,0)</f>
        <v>0</v>
      </c>
      <c r="H69" s="27"/>
      <c r="I69" s="13">
        <f>IF(H69&gt;0,COUNTIF(H$8:H$108,"&gt;0")-H69+1,0)</f>
        <v>0</v>
      </c>
      <c r="J69" s="27"/>
      <c r="K69" s="13">
        <f>IF(J69&gt;0,COUNTIF(J$8:J$108,"&gt;0")-J69+1,0)</f>
        <v>0</v>
      </c>
      <c r="L69" s="27"/>
      <c r="M69" s="13">
        <f>IF(L69&gt;0,COUNTIF(L$8:L$108,"&gt;0")-L69+1,0)</f>
        <v>0</v>
      </c>
      <c r="N69" s="27"/>
      <c r="O69" s="13">
        <f>IF(N69&gt;0,COUNTIF(N$8:N$108,"&gt;0")-N69+1,0)</f>
        <v>0</v>
      </c>
      <c r="P69" s="27"/>
      <c r="Q69" s="13">
        <f>IF(P69&gt;0,COUNTIF(P$8:P$108,"&gt;0")-P69+1,0)</f>
        <v>0</v>
      </c>
      <c r="R69" s="27"/>
      <c r="S69" s="13">
        <f>IF(R69&gt;0,COUNTIF(R$8:R$108,"&gt;0")-R69+1,0)</f>
        <v>0</v>
      </c>
      <c r="T69" s="27"/>
      <c r="U69" s="13">
        <f>IF(T69&gt;0,COUNTIF(T$8:T$108,"&gt;0")-T69+1,0)</f>
        <v>0</v>
      </c>
      <c r="V69" s="27"/>
      <c r="W69" s="13">
        <f>IF(V69&gt;0,COUNTIF(V$8:V$108,"&gt;0")-V69+1,0)</f>
        <v>0</v>
      </c>
      <c r="X69" s="27"/>
      <c r="Y69" s="13">
        <f>IF(X69&gt;0,COUNTIF(X$8:X$108,"&gt;0")-X69+1,0)</f>
        <v>0</v>
      </c>
      <c r="Z69" s="27"/>
      <c r="AA69" s="13">
        <f>IF(Z69&gt;0,COUNTIF(Z$8:Z$108,"&gt;0")-Z69+1,0)</f>
        <v>0</v>
      </c>
      <c r="AB69" s="12">
        <f>E69+G69+I69+K69+M69+O69+Q69+S69+U69+W69+Y69+AA69+(C69*5)-IF(C69=12,MIN(E69,G69,I69,K69,M69,O69,Q69,S69,U69,W69,Y69,AA69)+5,0)</f>
        <v>0</v>
      </c>
    </row>
    <row r="70" spans="1:28" ht="15">
      <c r="A70" s="7">
        <f>IF(AND(B70&lt;&gt;"",AB70&lt;&gt;AB69),ROW()-7,"")</f>
      </c>
      <c r="B70" s="20"/>
      <c r="C70" s="11">
        <f>COUNTIF(D70:AA70,"&gt;0")/2</f>
        <v>0</v>
      </c>
      <c r="D70" s="23"/>
      <c r="E70" s="13">
        <f>IF(D70&gt;0,COUNTIF(D$8:D$108,"&gt;0")-D70+1,0)</f>
        <v>0</v>
      </c>
      <c r="F70" s="27"/>
      <c r="G70" s="13">
        <f>IF(F70&gt;0,COUNTIF(F$8:F$108,"&gt;0")-F70+1,0)</f>
        <v>0</v>
      </c>
      <c r="H70" s="27"/>
      <c r="I70" s="13">
        <f>IF(H70&gt;0,COUNTIF(H$8:H$108,"&gt;0")-H70+1,0)</f>
        <v>0</v>
      </c>
      <c r="J70" s="27"/>
      <c r="K70" s="13">
        <f>IF(J70&gt;0,COUNTIF(J$8:J$108,"&gt;0")-J70+1,0)</f>
        <v>0</v>
      </c>
      <c r="L70" s="27"/>
      <c r="M70" s="13">
        <f>IF(L70&gt;0,COUNTIF(L$8:L$108,"&gt;0")-L70+1,0)</f>
        <v>0</v>
      </c>
      <c r="N70" s="27"/>
      <c r="O70" s="13">
        <f>IF(N70&gt;0,COUNTIF(N$8:N$108,"&gt;0")-N70+1,0)</f>
        <v>0</v>
      </c>
      <c r="P70" s="27"/>
      <c r="Q70" s="13">
        <f>IF(P70&gt;0,COUNTIF(P$8:P$108,"&gt;0")-P70+1,0)</f>
        <v>0</v>
      </c>
      <c r="R70" s="27"/>
      <c r="S70" s="13">
        <f>IF(R70&gt;0,COUNTIF(R$8:R$108,"&gt;0")-R70+1,0)</f>
        <v>0</v>
      </c>
      <c r="T70" s="27"/>
      <c r="U70" s="13">
        <f>IF(T70&gt;0,COUNTIF(T$8:T$108,"&gt;0")-T70+1,0)</f>
        <v>0</v>
      </c>
      <c r="V70" s="27"/>
      <c r="W70" s="13">
        <f>IF(V70&gt;0,COUNTIF(V$8:V$108,"&gt;0")-V70+1,0)</f>
        <v>0</v>
      </c>
      <c r="X70" s="27"/>
      <c r="Y70" s="13">
        <f>IF(X70&gt;0,COUNTIF(X$8:X$108,"&gt;0")-X70+1,0)</f>
        <v>0</v>
      </c>
      <c r="Z70" s="27"/>
      <c r="AA70" s="13">
        <f>IF(Z70&gt;0,COUNTIF(Z$8:Z$108,"&gt;0")-Z70+1,0)</f>
        <v>0</v>
      </c>
      <c r="AB70" s="12">
        <f>E70+G70+I70+K70+M70+O70+Q70+S70+U70+W70+Y70+AA70+(C70*5)-IF(C70=12,MIN(E70,G70,I70,K70,M70,O70,Q70,S70,U70,W70,Y70,AA70)+5,0)</f>
        <v>0</v>
      </c>
    </row>
    <row r="71" spans="1:28" ht="15">
      <c r="A71" s="7">
        <f>IF(AND(B71&lt;&gt;"",AB71&lt;&gt;AB70),ROW()-7,"")</f>
      </c>
      <c r="B71" s="20"/>
      <c r="C71" s="11">
        <f>COUNTIF(D71:AA71,"&gt;0")/2</f>
        <v>0</v>
      </c>
      <c r="D71" s="23"/>
      <c r="E71" s="13">
        <f>IF(D71&gt;0,COUNTIF(D$8:D$108,"&gt;0")-D71+1,0)</f>
        <v>0</v>
      </c>
      <c r="F71" s="27"/>
      <c r="G71" s="13">
        <f>IF(F71&gt;0,COUNTIF(F$8:F$108,"&gt;0")-F71+1,0)</f>
        <v>0</v>
      </c>
      <c r="H71" s="27"/>
      <c r="I71" s="13">
        <f>IF(H71&gt;0,COUNTIF(H$8:H$108,"&gt;0")-H71+1,0)</f>
        <v>0</v>
      </c>
      <c r="J71" s="27"/>
      <c r="K71" s="13">
        <f>IF(J71&gt;0,COUNTIF(J$8:J$108,"&gt;0")-J71+1,0)</f>
        <v>0</v>
      </c>
      <c r="L71" s="27"/>
      <c r="M71" s="13">
        <f>IF(L71&gt;0,COUNTIF(L$8:L$108,"&gt;0")-L71+1,0)</f>
        <v>0</v>
      </c>
      <c r="N71" s="27"/>
      <c r="O71" s="13">
        <f>IF(N71&gt;0,COUNTIF(N$8:N$108,"&gt;0")-N71+1,0)</f>
        <v>0</v>
      </c>
      <c r="P71" s="27"/>
      <c r="Q71" s="13">
        <f>IF(P71&gt;0,COUNTIF(P$8:P$108,"&gt;0")-P71+1,0)</f>
        <v>0</v>
      </c>
      <c r="R71" s="27"/>
      <c r="S71" s="13">
        <f>IF(R71&gt;0,COUNTIF(R$8:R$108,"&gt;0")-R71+1,0)</f>
        <v>0</v>
      </c>
      <c r="T71" s="27"/>
      <c r="U71" s="13">
        <f>IF(T71&gt;0,COUNTIF(T$8:T$108,"&gt;0")-T71+1,0)</f>
        <v>0</v>
      </c>
      <c r="V71" s="27"/>
      <c r="W71" s="13">
        <f>IF(V71&gt;0,COUNTIF(V$8:V$108,"&gt;0")-V71+1,0)</f>
        <v>0</v>
      </c>
      <c r="X71" s="27"/>
      <c r="Y71" s="13">
        <f>IF(X71&gt;0,COUNTIF(X$8:X$108,"&gt;0")-X71+1,0)</f>
        <v>0</v>
      </c>
      <c r="Z71" s="27"/>
      <c r="AA71" s="13">
        <f>IF(Z71&gt;0,COUNTIF(Z$8:Z$108,"&gt;0")-Z71+1,0)</f>
        <v>0</v>
      </c>
      <c r="AB71" s="12">
        <f>E71+G71+I71+K71+M71+O71+Q71+S71+U71+W71+Y71+AA71+(C71*5)-IF(C71=12,MIN(E71,G71,I71,K71,M71,O71,Q71,S71,U71,W71,Y71,AA71)+5,0)</f>
        <v>0</v>
      </c>
    </row>
    <row r="72" spans="1:28" ht="15">
      <c r="A72" s="7">
        <f>IF(AND(B72&lt;&gt;"",AB72&lt;&gt;AB71),ROW()-7,"")</f>
      </c>
      <c r="B72" s="20"/>
      <c r="C72" s="11">
        <f>COUNTIF(D72:AA72,"&gt;0")/2</f>
        <v>0</v>
      </c>
      <c r="D72" s="23"/>
      <c r="E72" s="13">
        <f>IF(D72&gt;0,COUNTIF(D$8:D$108,"&gt;0")-D72+1,0)</f>
        <v>0</v>
      </c>
      <c r="F72" s="27"/>
      <c r="G72" s="13">
        <f>IF(F72&gt;0,COUNTIF(F$8:F$108,"&gt;0")-F72+1,0)</f>
        <v>0</v>
      </c>
      <c r="H72" s="27"/>
      <c r="I72" s="13">
        <f>IF(H72&gt;0,COUNTIF(H$8:H$108,"&gt;0")-H72+1,0)</f>
        <v>0</v>
      </c>
      <c r="J72" s="27"/>
      <c r="K72" s="13">
        <f>IF(J72&gt;0,COUNTIF(J$8:J$108,"&gt;0")-J72+1,0)</f>
        <v>0</v>
      </c>
      <c r="L72" s="27"/>
      <c r="M72" s="13">
        <f>IF(L72&gt;0,COUNTIF(L$8:L$108,"&gt;0")-L72+1,0)</f>
        <v>0</v>
      </c>
      <c r="N72" s="27"/>
      <c r="O72" s="13">
        <f>IF(N72&gt;0,COUNTIF(N$8:N$108,"&gt;0")-N72+1,0)</f>
        <v>0</v>
      </c>
      <c r="P72" s="27"/>
      <c r="Q72" s="13">
        <f>IF(P72&gt;0,COUNTIF(P$8:P$108,"&gt;0")-P72+1,0)</f>
        <v>0</v>
      </c>
      <c r="R72" s="27"/>
      <c r="S72" s="13">
        <f>IF(R72&gt;0,COUNTIF(R$8:R$108,"&gt;0")-R72+1,0)</f>
        <v>0</v>
      </c>
      <c r="T72" s="27"/>
      <c r="U72" s="13">
        <f>IF(T72&gt;0,COUNTIF(T$8:T$108,"&gt;0")-T72+1,0)</f>
        <v>0</v>
      </c>
      <c r="V72" s="27"/>
      <c r="W72" s="13">
        <f>IF(V72&gt;0,COUNTIF(V$8:V$108,"&gt;0")-V72+1,0)</f>
        <v>0</v>
      </c>
      <c r="X72" s="27"/>
      <c r="Y72" s="13">
        <f>IF(X72&gt;0,COUNTIF(X$8:X$108,"&gt;0")-X72+1,0)</f>
        <v>0</v>
      </c>
      <c r="Z72" s="27"/>
      <c r="AA72" s="13">
        <f>IF(Z72&gt;0,COUNTIF(Z$8:Z$108,"&gt;0")-Z72+1,0)</f>
        <v>0</v>
      </c>
      <c r="AB72" s="12">
        <f>E72+G72+I72+K72+M72+O72+Q72+S72+U72+W72+Y72+AA72+(C72*5)-IF(C72=12,MIN(E72,G72,I72,K72,M72,O72,Q72,S72,U72,W72,Y72,AA72)+5,0)</f>
        <v>0</v>
      </c>
    </row>
    <row r="73" spans="1:28" ht="15">
      <c r="A73" s="7">
        <f>IF(AND(B73&lt;&gt;"",AB73&lt;&gt;AB72),ROW()-7,"")</f>
      </c>
      <c r="B73" s="20"/>
      <c r="C73" s="11">
        <f>COUNTIF(D73:AA73,"&gt;0")/2</f>
        <v>0</v>
      </c>
      <c r="D73" s="23"/>
      <c r="E73" s="13">
        <f>IF(D73&gt;0,COUNTIF(D$8:D$108,"&gt;0")-D73+1,0)</f>
        <v>0</v>
      </c>
      <c r="F73" s="27"/>
      <c r="G73" s="13">
        <f>IF(F73&gt;0,COUNTIF(F$8:F$108,"&gt;0")-F73+1,0)</f>
        <v>0</v>
      </c>
      <c r="H73" s="27"/>
      <c r="I73" s="13">
        <f>IF(H73&gt;0,COUNTIF(H$8:H$108,"&gt;0")-H73+1,0)</f>
        <v>0</v>
      </c>
      <c r="J73" s="27"/>
      <c r="K73" s="13">
        <f>IF(J73&gt;0,COUNTIF(J$8:J$108,"&gt;0")-J73+1,0)</f>
        <v>0</v>
      </c>
      <c r="L73" s="27"/>
      <c r="M73" s="13">
        <f>IF(L73&gt;0,COUNTIF(L$8:L$108,"&gt;0")-L73+1,0)</f>
        <v>0</v>
      </c>
      <c r="N73" s="27"/>
      <c r="O73" s="13">
        <f>IF(N73&gt;0,COUNTIF(N$8:N$108,"&gt;0")-N73+1,0)</f>
        <v>0</v>
      </c>
      <c r="P73" s="27"/>
      <c r="Q73" s="13">
        <f>IF(P73&gt;0,COUNTIF(P$8:P$108,"&gt;0")-P73+1,0)</f>
        <v>0</v>
      </c>
      <c r="R73" s="27"/>
      <c r="S73" s="13">
        <f>IF(R73&gt;0,COUNTIF(R$8:R$108,"&gt;0")-R73+1,0)</f>
        <v>0</v>
      </c>
      <c r="T73" s="27"/>
      <c r="U73" s="13">
        <f>IF(T73&gt;0,COUNTIF(T$8:T$108,"&gt;0")-T73+1,0)</f>
        <v>0</v>
      </c>
      <c r="V73" s="27"/>
      <c r="W73" s="13">
        <f>IF(V73&gt;0,COUNTIF(V$8:V$108,"&gt;0")-V73+1,0)</f>
        <v>0</v>
      </c>
      <c r="X73" s="27"/>
      <c r="Y73" s="13">
        <f>IF(X73&gt;0,COUNTIF(X$8:X$108,"&gt;0")-X73+1,0)</f>
        <v>0</v>
      </c>
      <c r="Z73" s="27"/>
      <c r="AA73" s="13">
        <f>IF(Z73&gt;0,COUNTIF(Z$8:Z$108,"&gt;0")-Z73+1,0)</f>
        <v>0</v>
      </c>
      <c r="AB73" s="12">
        <f>E73+G73+I73+K73+M73+O73+Q73+S73+U73+W73+Y73+AA73+(C73*5)-IF(C73=12,MIN(E73,G73,I73,K73,M73,O73,Q73,S73,U73,W73,Y73,AA73)+5,0)</f>
        <v>0</v>
      </c>
    </row>
    <row r="74" spans="1:28" ht="15">
      <c r="A74" s="7">
        <f>IF(AND(B74&lt;&gt;"",AB74&lt;&gt;AB73),ROW()-7,"")</f>
      </c>
      <c r="B74" s="20"/>
      <c r="C74" s="11">
        <f>COUNTIF(D74:AA74,"&gt;0")/2</f>
        <v>0</v>
      </c>
      <c r="D74" s="23"/>
      <c r="E74" s="13">
        <f>IF(D74&gt;0,COUNTIF(D$8:D$108,"&gt;0")-D74+1,0)</f>
        <v>0</v>
      </c>
      <c r="F74" s="27"/>
      <c r="G74" s="13">
        <f>IF(F74&gt;0,COUNTIF(F$8:F$108,"&gt;0")-F74+1,0)</f>
        <v>0</v>
      </c>
      <c r="H74" s="27"/>
      <c r="I74" s="13">
        <f>IF(H74&gt;0,COUNTIF(H$8:H$108,"&gt;0")-H74+1,0)</f>
        <v>0</v>
      </c>
      <c r="J74" s="27"/>
      <c r="K74" s="13">
        <f>IF(J74&gt;0,COUNTIF(J$8:J$108,"&gt;0")-J74+1,0)</f>
        <v>0</v>
      </c>
      <c r="L74" s="27"/>
      <c r="M74" s="13">
        <f>IF(L74&gt;0,COUNTIF(L$8:L$108,"&gt;0")-L74+1,0)</f>
        <v>0</v>
      </c>
      <c r="N74" s="27"/>
      <c r="O74" s="13">
        <f>IF(N74&gt;0,COUNTIF(N$8:N$108,"&gt;0")-N74+1,0)</f>
        <v>0</v>
      </c>
      <c r="P74" s="27"/>
      <c r="Q74" s="13">
        <f>IF(P74&gt;0,COUNTIF(P$8:P$108,"&gt;0")-P74+1,0)</f>
        <v>0</v>
      </c>
      <c r="R74" s="27"/>
      <c r="S74" s="13">
        <f>IF(R74&gt;0,COUNTIF(R$8:R$108,"&gt;0")-R74+1,0)</f>
        <v>0</v>
      </c>
      <c r="T74" s="27"/>
      <c r="U74" s="13">
        <f>IF(T74&gt;0,COUNTIF(T$8:T$108,"&gt;0")-T74+1,0)</f>
        <v>0</v>
      </c>
      <c r="V74" s="27"/>
      <c r="W74" s="13">
        <f>IF(V74&gt;0,COUNTIF(V$8:V$108,"&gt;0")-V74+1,0)</f>
        <v>0</v>
      </c>
      <c r="X74" s="27"/>
      <c r="Y74" s="13">
        <f>IF(X74&gt;0,COUNTIF(X$8:X$108,"&gt;0")-X74+1,0)</f>
        <v>0</v>
      </c>
      <c r="Z74" s="27"/>
      <c r="AA74" s="13">
        <f>IF(Z74&gt;0,COUNTIF(Z$8:Z$108,"&gt;0")-Z74+1,0)</f>
        <v>0</v>
      </c>
      <c r="AB74" s="12">
        <f>E74+G74+I74+K74+M74+O74+Q74+S74+U74+W74+Y74+AA74+(C74*5)-IF(C74=12,MIN(E74,G74,I74,K74,M74,O74,Q74,S74,U74,W74,Y74,AA74)+5,0)</f>
        <v>0</v>
      </c>
    </row>
    <row r="75" spans="1:28" ht="15">
      <c r="A75" s="7">
        <f>IF(AND(B75&lt;&gt;"",AB75&lt;&gt;AB74),ROW()-7,"")</f>
      </c>
      <c r="B75" s="20"/>
      <c r="C75" s="11">
        <f>COUNTIF(D75:AA75,"&gt;0")/2</f>
        <v>0</v>
      </c>
      <c r="D75" s="23"/>
      <c r="E75" s="13">
        <f>IF(D75&gt;0,COUNTIF(D$8:D$108,"&gt;0")-D75+1,0)</f>
        <v>0</v>
      </c>
      <c r="F75" s="27"/>
      <c r="G75" s="13">
        <f>IF(F75&gt;0,COUNTIF(F$8:F$108,"&gt;0")-F75+1,0)</f>
        <v>0</v>
      </c>
      <c r="H75" s="27"/>
      <c r="I75" s="13">
        <f>IF(H75&gt;0,COUNTIF(H$8:H$108,"&gt;0")-H75+1,0)</f>
        <v>0</v>
      </c>
      <c r="J75" s="27"/>
      <c r="K75" s="13">
        <f>IF(J75&gt;0,COUNTIF(J$8:J$108,"&gt;0")-J75+1,0)</f>
        <v>0</v>
      </c>
      <c r="L75" s="27"/>
      <c r="M75" s="13">
        <f>IF(L75&gt;0,COUNTIF(L$8:L$108,"&gt;0")-L75+1,0)</f>
        <v>0</v>
      </c>
      <c r="N75" s="27"/>
      <c r="O75" s="13">
        <f>IF(N75&gt;0,COUNTIF(N$8:N$108,"&gt;0")-N75+1,0)</f>
        <v>0</v>
      </c>
      <c r="P75" s="27"/>
      <c r="Q75" s="13">
        <f>IF(P75&gt;0,COUNTIF(P$8:P$108,"&gt;0")-P75+1,0)</f>
        <v>0</v>
      </c>
      <c r="R75" s="27"/>
      <c r="S75" s="13">
        <f>IF(R75&gt;0,COUNTIF(R$8:R$108,"&gt;0")-R75+1,0)</f>
        <v>0</v>
      </c>
      <c r="T75" s="27"/>
      <c r="U75" s="13">
        <f>IF(T75&gt;0,COUNTIF(T$8:T$108,"&gt;0")-T75+1,0)</f>
        <v>0</v>
      </c>
      <c r="V75" s="27"/>
      <c r="W75" s="13">
        <f>IF(V75&gt;0,COUNTIF(V$8:V$108,"&gt;0")-V75+1,0)</f>
        <v>0</v>
      </c>
      <c r="X75" s="27"/>
      <c r="Y75" s="13">
        <f>IF(X75&gt;0,COUNTIF(X$8:X$108,"&gt;0")-X75+1,0)</f>
        <v>0</v>
      </c>
      <c r="Z75" s="27"/>
      <c r="AA75" s="13">
        <f>IF(Z75&gt;0,COUNTIF(Z$8:Z$108,"&gt;0")-Z75+1,0)</f>
        <v>0</v>
      </c>
      <c r="AB75" s="12">
        <f>E75+G75+I75+K75+M75+O75+Q75+S75+U75+W75+Y75+AA75+(C75*5)-IF(C75=12,MIN(E75,G75,I75,K75,M75,O75,Q75,S75,U75,W75,Y75,AA75)+5,0)</f>
        <v>0</v>
      </c>
    </row>
    <row r="76" spans="1:28" ht="15">
      <c r="A76" s="7">
        <f>IF(AND(B76&lt;&gt;"",AB76&lt;&gt;AB75),ROW()-7,"")</f>
      </c>
      <c r="B76" s="20"/>
      <c r="C76" s="11">
        <f>COUNTIF(D76:AA76,"&gt;0")/2</f>
        <v>0</v>
      </c>
      <c r="D76" s="23"/>
      <c r="E76" s="13">
        <f>IF(D76&gt;0,COUNTIF(D$8:D$108,"&gt;0")-D76+1,0)</f>
        <v>0</v>
      </c>
      <c r="F76" s="27"/>
      <c r="G76" s="13">
        <f>IF(F76&gt;0,COUNTIF(F$8:F$108,"&gt;0")-F76+1,0)</f>
        <v>0</v>
      </c>
      <c r="H76" s="27"/>
      <c r="I76" s="13">
        <f>IF(H76&gt;0,COUNTIF(H$8:H$108,"&gt;0")-H76+1,0)</f>
        <v>0</v>
      </c>
      <c r="J76" s="27"/>
      <c r="K76" s="13">
        <f>IF(J76&gt;0,COUNTIF(J$8:J$108,"&gt;0")-J76+1,0)</f>
        <v>0</v>
      </c>
      <c r="L76" s="27"/>
      <c r="M76" s="13">
        <f>IF(L76&gt;0,COUNTIF(L$8:L$108,"&gt;0")-L76+1,0)</f>
        <v>0</v>
      </c>
      <c r="N76" s="27"/>
      <c r="O76" s="13">
        <f>IF(N76&gt;0,COUNTIF(N$8:N$108,"&gt;0")-N76+1,0)</f>
        <v>0</v>
      </c>
      <c r="P76" s="27"/>
      <c r="Q76" s="13">
        <f>IF(P76&gt;0,COUNTIF(P$8:P$108,"&gt;0")-P76+1,0)</f>
        <v>0</v>
      </c>
      <c r="R76" s="27"/>
      <c r="S76" s="13">
        <f>IF(R76&gt;0,COUNTIF(R$8:R$108,"&gt;0")-R76+1,0)</f>
        <v>0</v>
      </c>
      <c r="T76" s="27"/>
      <c r="U76" s="13">
        <f>IF(T76&gt;0,COUNTIF(T$8:T$108,"&gt;0")-T76+1,0)</f>
        <v>0</v>
      </c>
      <c r="V76" s="27"/>
      <c r="W76" s="13">
        <f>IF(V76&gt;0,COUNTIF(V$8:V$108,"&gt;0")-V76+1,0)</f>
        <v>0</v>
      </c>
      <c r="X76" s="27"/>
      <c r="Y76" s="13">
        <f>IF(X76&gt;0,COUNTIF(X$8:X$108,"&gt;0")-X76+1,0)</f>
        <v>0</v>
      </c>
      <c r="Z76" s="27"/>
      <c r="AA76" s="13">
        <f>IF(Z76&gt;0,COUNTIF(Z$8:Z$108,"&gt;0")-Z76+1,0)</f>
        <v>0</v>
      </c>
      <c r="AB76" s="12">
        <f>E76+G76+I76+K76+M76+O76+Q76+S76+U76+W76+Y76+AA76+(C76*5)-IF(C76=12,MIN(E76,G76,I76,K76,M76,O76,Q76,S76,U76,W76,Y76,AA76)+5,0)</f>
        <v>0</v>
      </c>
    </row>
    <row r="77" spans="1:28" ht="15">
      <c r="A77" s="7">
        <f>IF(AND(B77&lt;&gt;"",AB77&lt;&gt;AB76),ROW()-7,"")</f>
      </c>
      <c r="B77" s="20"/>
      <c r="C77" s="11">
        <f>COUNTIF(D77:AA77,"&gt;0")/2</f>
        <v>0</v>
      </c>
      <c r="D77" s="23"/>
      <c r="E77" s="13">
        <f>IF(D77&gt;0,COUNTIF(D$8:D$108,"&gt;0")-D77+1,0)</f>
        <v>0</v>
      </c>
      <c r="F77" s="27"/>
      <c r="G77" s="13">
        <f>IF(F77&gt;0,COUNTIF(F$8:F$108,"&gt;0")-F77+1,0)</f>
        <v>0</v>
      </c>
      <c r="H77" s="27"/>
      <c r="I77" s="13">
        <f>IF(H77&gt;0,COUNTIF(H$8:H$108,"&gt;0")-H77+1,0)</f>
        <v>0</v>
      </c>
      <c r="J77" s="27"/>
      <c r="K77" s="13">
        <f>IF(J77&gt;0,COUNTIF(J$8:J$108,"&gt;0")-J77+1,0)</f>
        <v>0</v>
      </c>
      <c r="L77" s="27"/>
      <c r="M77" s="13">
        <f>IF(L77&gt;0,COUNTIF(L$8:L$108,"&gt;0")-L77+1,0)</f>
        <v>0</v>
      </c>
      <c r="N77" s="27"/>
      <c r="O77" s="13">
        <f>IF(N77&gt;0,COUNTIF(N$8:N$108,"&gt;0")-N77+1,0)</f>
        <v>0</v>
      </c>
      <c r="P77" s="27"/>
      <c r="Q77" s="13">
        <f>IF(P77&gt;0,COUNTIF(P$8:P$108,"&gt;0")-P77+1,0)</f>
        <v>0</v>
      </c>
      <c r="R77" s="27"/>
      <c r="S77" s="13">
        <f>IF(R77&gt;0,COUNTIF(R$8:R$108,"&gt;0")-R77+1,0)</f>
        <v>0</v>
      </c>
      <c r="T77" s="27"/>
      <c r="U77" s="13">
        <f>IF(T77&gt;0,COUNTIF(T$8:T$108,"&gt;0")-T77+1,0)</f>
        <v>0</v>
      </c>
      <c r="V77" s="27"/>
      <c r="W77" s="13">
        <f>IF(V77&gt;0,COUNTIF(V$8:V$108,"&gt;0")-V77+1,0)</f>
        <v>0</v>
      </c>
      <c r="X77" s="27"/>
      <c r="Y77" s="13">
        <f>IF(X77&gt;0,COUNTIF(X$8:X$108,"&gt;0")-X77+1,0)</f>
        <v>0</v>
      </c>
      <c r="Z77" s="27"/>
      <c r="AA77" s="13">
        <f>IF(Z77&gt;0,COUNTIF(Z$8:Z$108,"&gt;0")-Z77+1,0)</f>
        <v>0</v>
      </c>
      <c r="AB77" s="12">
        <f>E77+G77+I77+K77+M77+O77+Q77+S77+U77+W77+Y77+AA77+(C77*5)-IF(C77=12,MIN(E77,G77,I77,K77,M77,O77,Q77,S77,U77,W77,Y77,AA77)+5,0)</f>
        <v>0</v>
      </c>
    </row>
    <row r="78" spans="1:28" ht="15">
      <c r="A78" s="7">
        <f>IF(AND(B78&lt;&gt;"",AB78&lt;&gt;AB77),ROW()-7,"")</f>
      </c>
      <c r="B78" s="20"/>
      <c r="C78" s="11">
        <f>COUNTIF(D78:AA78,"&gt;0")/2</f>
        <v>0</v>
      </c>
      <c r="D78" s="23"/>
      <c r="E78" s="13">
        <f>IF(D78&gt;0,COUNTIF(D$8:D$108,"&gt;0")-D78+1,0)</f>
        <v>0</v>
      </c>
      <c r="F78" s="27"/>
      <c r="G78" s="13">
        <f>IF(F78&gt;0,COUNTIF(F$8:F$108,"&gt;0")-F78+1,0)</f>
        <v>0</v>
      </c>
      <c r="H78" s="27"/>
      <c r="I78" s="13">
        <f>IF(H78&gt;0,COUNTIF(H$8:H$108,"&gt;0")-H78+1,0)</f>
        <v>0</v>
      </c>
      <c r="J78" s="27"/>
      <c r="K78" s="13">
        <f>IF(J78&gt;0,COUNTIF(J$8:J$108,"&gt;0")-J78+1,0)</f>
        <v>0</v>
      </c>
      <c r="L78" s="27"/>
      <c r="M78" s="13">
        <f>IF(L78&gt;0,COUNTIF(L$8:L$108,"&gt;0")-L78+1,0)</f>
        <v>0</v>
      </c>
      <c r="N78" s="27"/>
      <c r="O78" s="13">
        <f>IF(N78&gt;0,COUNTIF(N$8:N$108,"&gt;0")-N78+1,0)</f>
        <v>0</v>
      </c>
      <c r="P78" s="27"/>
      <c r="Q78" s="13">
        <f>IF(P78&gt;0,COUNTIF(P$8:P$108,"&gt;0")-P78+1,0)</f>
        <v>0</v>
      </c>
      <c r="R78" s="27"/>
      <c r="S78" s="13">
        <f>IF(R78&gt;0,COUNTIF(R$8:R$108,"&gt;0")-R78+1,0)</f>
        <v>0</v>
      </c>
      <c r="T78" s="27"/>
      <c r="U78" s="13">
        <f>IF(T78&gt;0,COUNTIF(T$8:T$108,"&gt;0")-T78+1,0)</f>
        <v>0</v>
      </c>
      <c r="V78" s="27"/>
      <c r="W78" s="13">
        <f>IF(V78&gt;0,COUNTIF(V$8:V$108,"&gt;0")-V78+1,0)</f>
        <v>0</v>
      </c>
      <c r="X78" s="27"/>
      <c r="Y78" s="13">
        <f>IF(X78&gt;0,COUNTIF(X$8:X$108,"&gt;0")-X78+1,0)</f>
        <v>0</v>
      </c>
      <c r="Z78" s="27"/>
      <c r="AA78" s="13">
        <f>IF(Z78&gt;0,COUNTIF(Z$8:Z$108,"&gt;0")-Z78+1,0)</f>
        <v>0</v>
      </c>
      <c r="AB78" s="12">
        <f>E78+G78+I78+K78+M78+O78+Q78+S78+U78+W78+Y78+AA78+(C78*5)-IF(C78=12,MIN(E78,G78,I78,K78,M78,O78,Q78,S78,U78,W78,Y78,AA78)+5,0)</f>
        <v>0</v>
      </c>
    </row>
    <row r="79" spans="1:28" ht="15">
      <c r="A79" s="7">
        <f>IF(AND(B79&lt;&gt;"",AB79&lt;&gt;AB78),ROW()-7,"")</f>
      </c>
      <c r="B79" s="20"/>
      <c r="C79" s="11">
        <f>COUNTIF(D79:AA79,"&gt;0")/2</f>
        <v>0</v>
      </c>
      <c r="D79" s="23"/>
      <c r="E79" s="13">
        <f>IF(D79&gt;0,COUNTIF(D$8:D$108,"&gt;0")-D79+1,0)</f>
        <v>0</v>
      </c>
      <c r="F79" s="27"/>
      <c r="G79" s="13">
        <f>IF(F79&gt;0,COUNTIF(F$8:F$108,"&gt;0")-F79+1,0)</f>
        <v>0</v>
      </c>
      <c r="H79" s="27"/>
      <c r="I79" s="13">
        <f>IF(H79&gt;0,COUNTIF(H$8:H$108,"&gt;0")-H79+1,0)</f>
        <v>0</v>
      </c>
      <c r="J79" s="27"/>
      <c r="K79" s="13">
        <f>IF(J79&gt;0,COUNTIF(J$8:J$108,"&gt;0")-J79+1,0)</f>
        <v>0</v>
      </c>
      <c r="L79" s="27"/>
      <c r="M79" s="13">
        <f>IF(L79&gt;0,COUNTIF(L$8:L$108,"&gt;0")-L79+1,0)</f>
        <v>0</v>
      </c>
      <c r="N79" s="27"/>
      <c r="O79" s="13">
        <f>IF(N79&gt;0,COUNTIF(N$8:N$108,"&gt;0")-N79+1,0)</f>
        <v>0</v>
      </c>
      <c r="P79" s="27"/>
      <c r="Q79" s="13">
        <f>IF(P79&gt;0,COUNTIF(P$8:P$108,"&gt;0")-P79+1,0)</f>
        <v>0</v>
      </c>
      <c r="R79" s="27"/>
      <c r="S79" s="13">
        <f>IF(R79&gt;0,COUNTIF(R$8:R$108,"&gt;0")-R79+1,0)</f>
        <v>0</v>
      </c>
      <c r="T79" s="27"/>
      <c r="U79" s="13">
        <f>IF(T79&gt;0,COUNTIF(T$8:T$108,"&gt;0")-T79+1,0)</f>
        <v>0</v>
      </c>
      <c r="V79" s="27"/>
      <c r="W79" s="13">
        <f>IF(V79&gt;0,COUNTIF(V$8:V$108,"&gt;0")-V79+1,0)</f>
        <v>0</v>
      </c>
      <c r="X79" s="27"/>
      <c r="Y79" s="13">
        <f>IF(X79&gt;0,COUNTIF(X$8:X$108,"&gt;0")-X79+1,0)</f>
        <v>0</v>
      </c>
      <c r="Z79" s="27"/>
      <c r="AA79" s="13">
        <f>IF(Z79&gt;0,COUNTIF(Z$8:Z$108,"&gt;0")-Z79+1,0)</f>
        <v>0</v>
      </c>
      <c r="AB79" s="12">
        <f>E79+G79+I79+K79+M79+O79+Q79+S79+U79+W79+Y79+AA79+(C79*5)-IF(C79=12,MIN(E79,G79,I79,K79,M79,O79,Q79,S79,U79,W79,Y79,AA79)+5,0)</f>
        <v>0</v>
      </c>
    </row>
    <row r="80" spans="1:28" ht="15">
      <c r="A80" s="7">
        <f>IF(AND(B80&lt;&gt;"",AB80&lt;&gt;AB79),ROW()-7,"")</f>
      </c>
      <c r="B80" s="20"/>
      <c r="C80" s="11">
        <f>COUNTIF(D80:AA80,"&gt;0")/2</f>
        <v>0</v>
      </c>
      <c r="D80" s="23"/>
      <c r="E80" s="13">
        <f>IF(D80&gt;0,COUNTIF(D$8:D$108,"&gt;0")-D80+1,0)</f>
        <v>0</v>
      </c>
      <c r="F80" s="27"/>
      <c r="G80" s="13">
        <f>IF(F80&gt;0,COUNTIF(F$8:F$108,"&gt;0")-F80+1,0)</f>
        <v>0</v>
      </c>
      <c r="H80" s="27"/>
      <c r="I80" s="13">
        <f>IF(H80&gt;0,COUNTIF(H$8:H$108,"&gt;0")-H80+1,0)</f>
        <v>0</v>
      </c>
      <c r="J80" s="27"/>
      <c r="K80" s="13">
        <f>IF(J80&gt;0,COUNTIF(J$8:J$108,"&gt;0")-J80+1,0)</f>
        <v>0</v>
      </c>
      <c r="L80" s="27"/>
      <c r="M80" s="13">
        <f>IF(L80&gt;0,COUNTIF(L$8:L$108,"&gt;0")-L80+1,0)</f>
        <v>0</v>
      </c>
      <c r="N80" s="27"/>
      <c r="O80" s="13">
        <f>IF(N80&gt;0,COUNTIF(N$8:N$108,"&gt;0")-N80+1,0)</f>
        <v>0</v>
      </c>
      <c r="P80" s="27"/>
      <c r="Q80" s="13">
        <f>IF(P80&gt;0,COUNTIF(P$8:P$108,"&gt;0")-P80+1,0)</f>
        <v>0</v>
      </c>
      <c r="R80" s="27"/>
      <c r="S80" s="13">
        <f>IF(R80&gt;0,COUNTIF(R$8:R$108,"&gt;0")-R80+1,0)</f>
        <v>0</v>
      </c>
      <c r="T80" s="27"/>
      <c r="U80" s="13">
        <f>IF(T80&gt;0,COUNTIF(T$8:T$108,"&gt;0")-T80+1,0)</f>
        <v>0</v>
      </c>
      <c r="V80" s="27"/>
      <c r="W80" s="13">
        <f>IF(V80&gt;0,COUNTIF(V$8:V$108,"&gt;0")-V80+1,0)</f>
        <v>0</v>
      </c>
      <c r="X80" s="27"/>
      <c r="Y80" s="13">
        <f>IF(X80&gt;0,COUNTIF(X$8:X$108,"&gt;0")-X80+1,0)</f>
        <v>0</v>
      </c>
      <c r="Z80" s="27"/>
      <c r="AA80" s="13">
        <f>IF(Z80&gt;0,COUNTIF(Z$8:Z$108,"&gt;0")-Z80+1,0)</f>
        <v>0</v>
      </c>
      <c r="AB80" s="12">
        <f>E80+G80+I80+K80+M80+O80+Q80+S80+U80+W80+Y80+AA80+(C80*5)-IF(C80=12,MIN(E80,G80,I80,K80,M80,O80,Q80,S80,U80,W80,Y80,AA80)+5,0)</f>
        <v>0</v>
      </c>
    </row>
    <row r="81" spans="1:28" ht="15">
      <c r="A81" s="7">
        <f>IF(AND(B81&lt;&gt;"",AB81&lt;&gt;AB80),ROW()-7,"")</f>
      </c>
      <c r="B81" s="20"/>
      <c r="C81" s="11">
        <f>COUNTIF(D81:AA81,"&gt;0")/2</f>
        <v>0</v>
      </c>
      <c r="D81" s="23"/>
      <c r="E81" s="13">
        <f>IF(D81&gt;0,COUNTIF(D$8:D$108,"&gt;0")-D81+1,0)</f>
        <v>0</v>
      </c>
      <c r="F81" s="27"/>
      <c r="G81" s="13">
        <f>IF(F81&gt;0,COUNTIF(F$8:F$108,"&gt;0")-F81+1,0)</f>
        <v>0</v>
      </c>
      <c r="H81" s="27"/>
      <c r="I81" s="13">
        <f>IF(H81&gt;0,COUNTIF(H$8:H$108,"&gt;0")-H81+1,0)</f>
        <v>0</v>
      </c>
      <c r="J81" s="27"/>
      <c r="K81" s="13">
        <f>IF(J81&gt;0,COUNTIF(J$8:J$108,"&gt;0")-J81+1,0)</f>
        <v>0</v>
      </c>
      <c r="L81" s="27"/>
      <c r="M81" s="13">
        <f>IF(L81&gt;0,COUNTIF(L$8:L$108,"&gt;0")-L81+1,0)</f>
        <v>0</v>
      </c>
      <c r="N81" s="27"/>
      <c r="O81" s="13">
        <f>IF(N81&gt;0,COUNTIF(N$8:N$108,"&gt;0")-N81+1,0)</f>
        <v>0</v>
      </c>
      <c r="P81" s="27"/>
      <c r="Q81" s="13">
        <f>IF(P81&gt;0,COUNTIF(P$8:P$108,"&gt;0")-P81+1,0)</f>
        <v>0</v>
      </c>
      <c r="R81" s="27"/>
      <c r="S81" s="13">
        <f>IF(R81&gt;0,COUNTIF(R$8:R$108,"&gt;0")-R81+1,0)</f>
        <v>0</v>
      </c>
      <c r="T81" s="27"/>
      <c r="U81" s="13">
        <f>IF(T81&gt;0,COUNTIF(T$8:T$108,"&gt;0")-T81+1,0)</f>
        <v>0</v>
      </c>
      <c r="V81" s="27"/>
      <c r="W81" s="13">
        <f>IF(V81&gt;0,COUNTIF(V$8:V$108,"&gt;0")-V81+1,0)</f>
        <v>0</v>
      </c>
      <c r="X81" s="27"/>
      <c r="Y81" s="13">
        <f>IF(X81&gt;0,COUNTIF(X$8:X$108,"&gt;0")-X81+1,0)</f>
        <v>0</v>
      </c>
      <c r="Z81" s="27"/>
      <c r="AA81" s="13">
        <f>IF(Z81&gt;0,COUNTIF(Z$8:Z$108,"&gt;0")-Z81+1,0)</f>
        <v>0</v>
      </c>
      <c r="AB81" s="12">
        <f>E81+G81+I81+K81+M81+O81+Q81+S81+U81+W81+Y81+AA81+(C81*5)-IF(C81=12,MIN(E81,G81,I81,K81,M81,O81,Q81,S81,U81,W81,Y81,AA81)+5,0)</f>
        <v>0</v>
      </c>
    </row>
    <row r="82" spans="1:28" ht="15">
      <c r="A82" s="7">
        <f>IF(AND(B82&lt;&gt;"",AB82&lt;&gt;AB81),ROW()-7,"")</f>
      </c>
      <c r="B82" s="20"/>
      <c r="C82" s="11">
        <f>COUNTIF(D82:AA82,"&gt;0")/2</f>
        <v>0</v>
      </c>
      <c r="D82" s="23"/>
      <c r="E82" s="13">
        <f>IF(D82&gt;0,COUNTIF(D$8:D$108,"&gt;0")-D82+1,0)</f>
        <v>0</v>
      </c>
      <c r="F82" s="27"/>
      <c r="G82" s="13">
        <f>IF(F82&gt;0,COUNTIF(F$8:F$108,"&gt;0")-F82+1,0)</f>
        <v>0</v>
      </c>
      <c r="H82" s="27"/>
      <c r="I82" s="13">
        <f>IF(H82&gt;0,COUNTIF(H$8:H$108,"&gt;0")-H82+1,0)</f>
        <v>0</v>
      </c>
      <c r="J82" s="27"/>
      <c r="K82" s="13">
        <f>IF(J82&gt;0,COUNTIF(J$8:J$108,"&gt;0")-J82+1,0)</f>
        <v>0</v>
      </c>
      <c r="L82" s="27"/>
      <c r="M82" s="13">
        <f>IF(L82&gt;0,COUNTIF(L$8:L$108,"&gt;0")-L82+1,0)</f>
        <v>0</v>
      </c>
      <c r="N82" s="27"/>
      <c r="O82" s="13">
        <f>IF(N82&gt;0,COUNTIF(N$8:N$108,"&gt;0")-N82+1,0)</f>
        <v>0</v>
      </c>
      <c r="P82" s="27"/>
      <c r="Q82" s="13">
        <f>IF(P82&gt;0,COUNTIF(P$8:P$108,"&gt;0")-P82+1,0)</f>
        <v>0</v>
      </c>
      <c r="R82" s="27"/>
      <c r="S82" s="13">
        <f>IF(R82&gt;0,COUNTIF(R$8:R$108,"&gt;0")-R82+1,0)</f>
        <v>0</v>
      </c>
      <c r="T82" s="27"/>
      <c r="U82" s="13">
        <f>IF(T82&gt;0,COUNTIF(T$8:T$108,"&gt;0")-T82+1,0)</f>
        <v>0</v>
      </c>
      <c r="V82" s="27"/>
      <c r="W82" s="13">
        <f>IF(V82&gt;0,COUNTIF(V$8:V$108,"&gt;0")-V82+1,0)</f>
        <v>0</v>
      </c>
      <c r="X82" s="27"/>
      <c r="Y82" s="13">
        <f>IF(X82&gt;0,COUNTIF(X$8:X$108,"&gt;0")-X82+1,0)</f>
        <v>0</v>
      </c>
      <c r="Z82" s="27"/>
      <c r="AA82" s="13">
        <f>IF(Z82&gt;0,COUNTIF(Z$8:Z$108,"&gt;0")-Z82+1,0)</f>
        <v>0</v>
      </c>
      <c r="AB82" s="12">
        <f>E82+G82+I82+K82+M82+O82+Q82+S82+U82+W82+Y82+AA82+(C82*5)-IF(C82=12,MIN(E82,G82,I82,K82,M82,O82,Q82,S82,U82,W82,Y82,AA82)+5,0)</f>
        <v>0</v>
      </c>
    </row>
    <row r="83" spans="1:28" ht="15">
      <c r="A83" s="7">
        <f>IF(AND(B83&lt;&gt;"",AB83&lt;&gt;AB82),ROW()-7,"")</f>
      </c>
      <c r="B83" s="20"/>
      <c r="C83" s="11">
        <f>COUNTIF(D83:AA83,"&gt;0")/2</f>
        <v>0</v>
      </c>
      <c r="D83" s="23"/>
      <c r="E83" s="13">
        <f>IF(D83&gt;0,COUNTIF(D$8:D$108,"&gt;0")-D83+1,0)</f>
        <v>0</v>
      </c>
      <c r="F83" s="27"/>
      <c r="G83" s="13">
        <f>IF(F83&gt;0,COUNTIF(F$8:F$108,"&gt;0")-F83+1,0)</f>
        <v>0</v>
      </c>
      <c r="H83" s="27"/>
      <c r="I83" s="13">
        <f>IF(H83&gt;0,COUNTIF(H$8:H$108,"&gt;0")-H83+1,0)</f>
        <v>0</v>
      </c>
      <c r="J83" s="27"/>
      <c r="K83" s="13">
        <f>IF(J83&gt;0,COUNTIF(J$8:J$108,"&gt;0")-J83+1,0)</f>
        <v>0</v>
      </c>
      <c r="L83" s="27"/>
      <c r="M83" s="13">
        <f>IF(L83&gt;0,COUNTIF(L$8:L$108,"&gt;0")-L83+1,0)</f>
        <v>0</v>
      </c>
      <c r="N83" s="27"/>
      <c r="O83" s="13">
        <f>IF(N83&gt;0,COUNTIF(N$8:N$108,"&gt;0")-N83+1,0)</f>
        <v>0</v>
      </c>
      <c r="P83" s="27"/>
      <c r="Q83" s="13">
        <f>IF(P83&gt;0,COUNTIF(P$8:P$108,"&gt;0")-P83+1,0)</f>
        <v>0</v>
      </c>
      <c r="R83" s="27"/>
      <c r="S83" s="13">
        <f>IF(R83&gt;0,COUNTIF(R$8:R$108,"&gt;0")-R83+1,0)</f>
        <v>0</v>
      </c>
      <c r="T83" s="27"/>
      <c r="U83" s="13">
        <f>IF(T83&gt;0,COUNTIF(T$8:T$108,"&gt;0")-T83+1,0)</f>
        <v>0</v>
      </c>
      <c r="V83" s="27"/>
      <c r="W83" s="13">
        <f>IF(V83&gt;0,COUNTIF(V$8:V$108,"&gt;0")-V83+1,0)</f>
        <v>0</v>
      </c>
      <c r="X83" s="27"/>
      <c r="Y83" s="13">
        <f>IF(X83&gt;0,COUNTIF(X$8:X$108,"&gt;0")-X83+1,0)</f>
        <v>0</v>
      </c>
      <c r="Z83" s="27"/>
      <c r="AA83" s="13">
        <f>IF(Z83&gt;0,COUNTIF(Z$8:Z$108,"&gt;0")-Z83+1,0)</f>
        <v>0</v>
      </c>
      <c r="AB83" s="12">
        <f>E83+G83+I83+K83+M83+O83+Q83+S83+U83+W83+Y83+AA83+(C83*5)-IF(C83=12,MIN(E83,G83,I83,K83,M83,O83,Q83,S83,U83,W83,Y83,AA83)+5,0)</f>
        <v>0</v>
      </c>
    </row>
    <row r="84" spans="1:28" ht="15">
      <c r="A84" s="7">
        <f>IF(AND(B84&lt;&gt;"",AB84&lt;&gt;AB83),ROW()-7,"")</f>
      </c>
      <c r="B84" s="20"/>
      <c r="C84" s="11">
        <f>COUNTIF(D84:AA84,"&gt;0")/2</f>
        <v>0</v>
      </c>
      <c r="D84" s="23"/>
      <c r="E84" s="13">
        <f>IF(D84&gt;0,COUNTIF(D$8:D$108,"&gt;0")-D84+1,0)</f>
        <v>0</v>
      </c>
      <c r="F84" s="27"/>
      <c r="G84" s="13">
        <f>IF(F84&gt;0,COUNTIF(F$8:F$108,"&gt;0")-F84+1,0)</f>
        <v>0</v>
      </c>
      <c r="H84" s="27"/>
      <c r="I84" s="13">
        <f>IF(H84&gt;0,COUNTIF(H$8:H$108,"&gt;0")-H84+1,0)</f>
        <v>0</v>
      </c>
      <c r="J84" s="27"/>
      <c r="K84" s="13">
        <f>IF(J84&gt;0,COUNTIF(J$8:J$108,"&gt;0")-J84+1,0)</f>
        <v>0</v>
      </c>
      <c r="L84" s="27"/>
      <c r="M84" s="13">
        <f>IF(L84&gt;0,COUNTIF(L$8:L$108,"&gt;0")-L84+1,0)</f>
        <v>0</v>
      </c>
      <c r="N84" s="27"/>
      <c r="O84" s="13">
        <f>IF(N84&gt;0,COUNTIF(N$8:N$108,"&gt;0")-N84+1,0)</f>
        <v>0</v>
      </c>
      <c r="P84" s="27"/>
      <c r="Q84" s="13">
        <f>IF(P84&gt;0,COUNTIF(P$8:P$108,"&gt;0")-P84+1,0)</f>
        <v>0</v>
      </c>
      <c r="R84" s="27"/>
      <c r="S84" s="13">
        <f>IF(R84&gt;0,COUNTIF(R$8:R$108,"&gt;0")-R84+1,0)</f>
        <v>0</v>
      </c>
      <c r="T84" s="27"/>
      <c r="U84" s="13">
        <f>IF(T84&gt;0,COUNTIF(T$8:T$108,"&gt;0")-T84+1,0)</f>
        <v>0</v>
      </c>
      <c r="V84" s="27"/>
      <c r="W84" s="13">
        <f>IF(V84&gt;0,COUNTIF(V$8:V$108,"&gt;0")-V84+1,0)</f>
        <v>0</v>
      </c>
      <c r="X84" s="27"/>
      <c r="Y84" s="13">
        <f>IF(X84&gt;0,COUNTIF(X$8:X$108,"&gt;0")-X84+1,0)</f>
        <v>0</v>
      </c>
      <c r="Z84" s="27"/>
      <c r="AA84" s="13">
        <f>IF(Z84&gt;0,COUNTIF(Z$8:Z$108,"&gt;0")-Z84+1,0)</f>
        <v>0</v>
      </c>
      <c r="AB84" s="12">
        <f>E84+G84+I84+K84+M84+O84+Q84+S84+U84+W84+Y84+AA84+(C84*5)-IF(C84=12,MIN(E84,G84,I84,K84,M84,O84,Q84,S84,U84,W84,Y84,AA84)+5,0)</f>
        <v>0</v>
      </c>
    </row>
    <row r="85" spans="1:28" ht="15">
      <c r="A85" s="7">
        <f>IF(AND(B85&lt;&gt;"",AB85&lt;&gt;AB84),ROW()-7,"")</f>
      </c>
      <c r="B85" s="20"/>
      <c r="C85" s="11">
        <f>COUNTIF(D85:AA85,"&gt;0")/2</f>
        <v>0</v>
      </c>
      <c r="D85" s="23"/>
      <c r="E85" s="13">
        <f>IF(D85&gt;0,COUNTIF(D$8:D$108,"&gt;0")-D85+1,0)</f>
        <v>0</v>
      </c>
      <c r="F85" s="27"/>
      <c r="G85" s="13">
        <f>IF(F85&gt;0,COUNTIF(F$8:F$108,"&gt;0")-F85+1,0)</f>
        <v>0</v>
      </c>
      <c r="H85" s="27"/>
      <c r="I85" s="13">
        <f>IF(H85&gt;0,COUNTIF(H$8:H$108,"&gt;0")-H85+1,0)</f>
        <v>0</v>
      </c>
      <c r="J85" s="27"/>
      <c r="K85" s="13">
        <f>IF(J85&gt;0,COUNTIF(J$8:J$108,"&gt;0")-J85+1,0)</f>
        <v>0</v>
      </c>
      <c r="L85" s="27"/>
      <c r="M85" s="13">
        <f>IF(L85&gt;0,COUNTIF(L$8:L$108,"&gt;0")-L85+1,0)</f>
        <v>0</v>
      </c>
      <c r="N85" s="27"/>
      <c r="O85" s="13">
        <f>IF(N85&gt;0,COUNTIF(N$8:N$108,"&gt;0")-N85+1,0)</f>
        <v>0</v>
      </c>
      <c r="P85" s="27"/>
      <c r="Q85" s="13">
        <f>IF(P85&gt;0,COUNTIF(P$8:P$108,"&gt;0")-P85+1,0)</f>
        <v>0</v>
      </c>
      <c r="R85" s="27"/>
      <c r="S85" s="13">
        <f>IF(R85&gt;0,COUNTIF(R$8:R$108,"&gt;0")-R85+1,0)</f>
        <v>0</v>
      </c>
      <c r="T85" s="27"/>
      <c r="U85" s="13">
        <f>IF(T85&gt;0,COUNTIF(T$8:T$108,"&gt;0")-T85+1,0)</f>
        <v>0</v>
      </c>
      <c r="V85" s="27"/>
      <c r="W85" s="13">
        <f>IF(V85&gt;0,COUNTIF(V$8:V$108,"&gt;0")-V85+1,0)</f>
        <v>0</v>
      </c>
      <c r="X85" s="27"/>
      <c r="Y85" s="13">
        <f>IF(X85&gt;0,COUNTIF(X$8:X$108,"&gt;0")-X85+1,0)</f>
        <v>0</v>
      </c>
      <c r="Z85" s="27"/>
      <c r="AA85" s="13">
        <f>IF(Z85&gt;0,COUNTIF(Z$8:Z$108,"&gt;0")-Z85+1,0)</f>
        <v>0</v>
      </c>
      <c r="AB85" s="12">
        <f>E85+G85+I85+K85+M85+O85+Q85+S85+U85+W85+Y85+AA85+(C85*5)-IF(C85=12,MIN(E85,G85,I85,K85,M85,O85,Q85,S85,U85,W85,Y85,AA85)+5,0)</f>
        <v>0</v>
      </c>
    </row>
    <row r="86" spans="1:28" ht="15">
      <c r="A86" s="7">
        <f>IF(AND(B86&lt;&gt;"",AB86&lt;&gt;AB85),ROW()-7,"")</f>
      </c>
      <c r="B86" s="20"/>
      <c r="C86" s="11">
        <f>COUNTIF(D86:AA86,"&gt;0")/2</f>
        <v>0</v>
      </c>
      <c r="D86" s="23"/>
      <c r="E86" s="13">
        <f>IF(D86&gt;0,COUNTIF(D$8:D$108,"&gt;0")-D86+1,0)</f>
        <v>0</v>
      </c>
      <c r="F86" s="27"/>
      <c r="G86" s="13">
        <f>IF(F86&gt;0,COUNTIF(F$8:F$108,"&gt;0")-F86+1,0)</f>
        <v>0</v>
      </c>
      <c r="H86" s="27"/>
      <c r="I86" s="13">
        <f>IF(H86&gt;0,COUNTIF(H$8:H$108,"&gt;0")-H86+1,0)</f>
        <v>0</v>
      </c>
      <c r="J86" s="27"/>
      <c r="K86" s="13">
        <f>IF(J86&gt;0,COUNTIF(J$8:J$108,"&gt;0")-J86+1,0)</f>
        <v>0</v>
      </c>
      <c r="L86" s="27"/>
      <c r="M86" s="13">
        <f>IF(L86&gt;0,COUNTIF(L$8:L$108,"&gt;0")-L86+1,0)</f>
        <v>0</v>
      </c>
      <c r="N86" s="27"/>
      <c r="O86" s="13">
        <f>IF(N86&gt;0,COUNTIF(N$8:N$108,"&gt;0")-N86+1,0)</f>
        <v>0</v>
      </c>
      <c r="P86" s="27"/>
      <c r="Q86" s="13">
        <f>IF(P86&gt;0,COUNTIF(P$8:P$108,"&gt;0")-P86+1,0)</f>
        <v>0</v>
      </c>
      <c r="R86" s="27"/>
      <c r="S86" s="13">
        <f>IF(R86&gt;0,COUNTIF(R$8:R$108,"&gt;0")-R86+1,0)</f>
        <v>0</v>
      </c>
      <c r="T86" s="27"/>
      <c r="U86" s="13">
        <f>IF(T86&gt;0,COUNTIF(T$8:T$108,"&gt;0")-T86+1,0)</f>
        <v>0</v>
      </c>
      <c r="V86" s="27"/>
      <c r="W86" s="13">
        <f>IF(V86&gt;0,COUNTIF(V$8:V$108,"&gt;0")-V86+1,0)</f>
        <v>0</v>
      </c>
      <c r="X86" s="27"/>
      <c r="Y86" s="13">
        <f>IF(X86&gt;0,COUNTIF(X$8:X$108,"&gt;0")-X86+1,0)</f>
        <v>0</v>
      </c>
      <c r="Z86" s="27"/>
      <c r="AA86" s="13">
        <f>IF(Z86&gt;0,COUNTIF(Z$8:Z$108,"&gt;0")-Z86+1,0)</f>
        <v>0</v>
      </c>
      <c r="AB86" s="12">
        <f>E86+G86+I86+K86+M86+O86+Q86+S86+U86+W86+Y86+AA86+(C86*5)-IF(C86=12,MIN(E86,G86,I86,K86,M86,O86,Q86,S86,U86,W86,Y86,AA86)+5,0)</f>
        <v>0</v>
      </c>
    </row>
    <row r="87" spans="1:28" ht="15">
      <c r="A87" s="7">
        <f>IF(AND(B87&lt;&gt;"",AB87&lt;&gt;AB86),ROW()-7,"")</f>
      </c>
      <c r="B87" s="20"/>
      <c r="C87" s="11">
        <f>COUNTIF(D87:AA87,"&gt;0")/2</f>
        <v>0</v>
      </c>
      <c r="D87" s="23"/>
      <c r="E87" s="13">
        <f>IF(D87&gt;0,COUNTIF(D$8:D$108,"&gt;0")-D87+1,0)</f>
        <v>0</v>
      </c>
      <c r="F87" s="27"/>
      <c r="G87" s="13">
        <f>IF(F87&gt;0,COUNTIF(F$8:F$108,"&gt;0")-F87+1,0)</f>
        <v>0</v>
      </c>
      <c r="H87" s="27"/>
      <c r="I87" s="13">
        <f>IF(H87&gt;0,COUNTIF(H$8:H$108,"&gt;0")-H87+1,0)</f>
        <v>0</v>
      </c>
      <c r="J87" s="27"/>
      <c r="K87" s="13">
        <f>IF(J87&gt;0,COUNTIF(J$8:J$108,"&gt;0")-J87+1,0)</f>
        <v>0</v>
      </c>
      <c r="L87" s="27"/>
      <c r="M87" s="13">
        <f>IF(L87&gt;0,COUNTIF(L$8:L$108,"&gt;0")-L87+1,0)</f>
        <v>0</v>
      </c>
      <c r="N87" s="27"/>
      <c r="O87" s="13">
        <f>IF(N87&gt;0,COUNTIF(N$8:N$108,"&gt;0")-N87+1,0)</f>
        <v>0</v>
      </c>
      <c r="P87" s="27"/>
      <c r="Q87" s="13">
        <f>IF(P87&gt;0,COUNTIF(P$8:P$108,"&gt;0")-P87+1,0)</f>
        <v>0</v>
      </c>
      <c r="R87" s="27"/>
      <c r="S87" s="13">
        <f>IF(R87&gt;0,COUNTIF(R$8:R$108,"&gt;0")-R87+1,0)</f>
        <v>0</v>
      </c>
      <c r="T87" s="27"/>
      <c r="U87" s="13">
        <f>IF(T87&gt;0,COUNTIF(T$8:T$108,"&gt;0")-T87+1,0)</f>
        <v>0</v>
      </c>
      <c r="V87" s="27"/>
      <c r="W87" s="13">
        <f>IF(V87&gt;0,COUNTIF(V$8:V$108,"&gt;0")-V87+1,0)</f>
        <v>0</v>
      </c>
      <c r="X87" s="27"/>
      <c r="Y87" s="13">
        <f>IF(X87&gt;0,COUNTIF(X$8:X$108,"&gt;0")-X87+1,0)</f>
        <v>0</v>
      </c>
      <c r="Z87" s="27"/>
      <c r="AA87" s="13">
        <f>IF(Z87&gt;0,COUNTIF(Z$8:Z$108,"&gt;0")-Z87+1,0)</f>
        <v>0</v>
      </c>
      <c r="AB87" s="12">
        <f>E87+G87+I87+K87+M87+O87+Q87+S87+U87+W87+Y87+AA87+(C87*5)-IF(C87=12,MIN(E87,G87,I87,K87,M87,O87,Q87,S87,U87,W87,Y87,AA87)+5,0)</f>
        <v>0</v>
      </c>
    </row>
    <row r="88" spans="1:28" ht="15">
      <c r="A88" s="7">
        <f>IF(AND(B88&lt;&gt;"",AB88&lt;&gt;AB87),ROW()-7,"")</f>
      </c>
      <c r="B88" s="20"/>
      <c r="C88" s="11">
        <f>COUNTIF(D88:AA88,"&gt;0")/2</f>
        <v>0</v>
      </c>
      <c r="D88" s="23"/>
      <c r="E88" s="13">
        <f>IF(D88&gt;0,COUNTIF(D$8:D$108,"&gt;0")-D88+1,0)</f>
        <v>0</v>
      </c>
      <c r="F88" s="27"/>
      <c r="G88" s="13">
        <f>IF(F88&gt;0,COUNTIF(F$8:F$108,"&gt;0")-F88+1,0)</f>
        <v>0</v>
      </c>
      <c r="H88" s="27"/>
      <c r="I88" s="13">
        <f>IF(H88&gt;0,COUNTIF(H$8:H$108,"&gt;0")-H88+1,0)</f>
        <v>0</v>
      </c>
      <c r="J88" s="27"/>
      <c r="K88" s="13">
        <f>IF(J88&gt;0,COUNTIF(J$8:J$108,"&gt;0")-J88+1,0)</f>
        <v>0</v>
      </c>
      <c r="L88" s="27"/>
      <c r="M88" s="13">
        <f>IF(L88&gt;0,COUNTIF(L$8:L$108,"&gt;0")-L88+1,0)</f>
        <v>0</v>
      </c>
      <c r="N88" s="27"/>
      <c r="O88" s="13">
        <f>IF(N88&gt;0,COUNTIF(N$8:N$108,"&gt;0")-N88+1,0)</f>
        <v>0</v>
      </c>
      <c r="P88" s="27"/>
      <c r="Q88" s="13">
        <f>IF(P88&gt;0,COUNTIF(P$8:P$108,"&gt;0")-P88+1,0)</f>
        <v>0</v>
      </c>
      <c r="R88" s="27"/>
      <c r="S88" s="13">
        <f>IF(R88&gt;0,COUNTIF(R$8:R$108,"&gt;0")-R88+1,0)</f>
        <v>0</v>
      </c>
      <c r="T88" s="27"/>
      <c r="U88" s="13">
        <f>IF(T88&gt;0,COUNTIF(T$8:T$108,"&gt;0")-T88+1,0)</f>
        <v>0</v>
      </c>
      <c r="V88" s="27"/>
      <c r="W88" s="13">
        <f>IF(V88&gt;0,COUNTIF(V$8:V$108,"&gt;0")-V88+1,0)</f>
        <v>0</v>
      </c>
      <c r="X88" s="27"/>
      <c r="Y88" s="13">
        <f>IF(X88&gt;0,COUNTIF(X$8:X$108,"&gt;0")-X88+1,0)</f>
        <v>0</v>
      </c>
      <c r="Z88" s="27"/>
      <c r="AA88" s="13">
        <f>IF(Z88&gt;0,COUNTIF(Z$8:Z$108,"&gt;0")-Z88+1,0)</f>
        <v>0</v>
      </c>
      <c r="AB88" s="12">
        <f>E88+G88+I88+K88+M88+O88+Q88+S88+U88+W88+Y88+AA88+(C88*5)-IF(C88=12,MIN(E88,G88,I88,K88,M88,O88,Q88,S88,U88,W88,Y88,AA88)+5,0)</f>
        <v>0</v>
      </c>
    </row>
    <row r="89" spans="1:28" ht="15">
      <c r="A89" s="7">
        <f>IF(AND(B89&lt;&gt;"",AB89&lt;&gt;AB88),ROW()-7,"")</f>
      </c>
      <c r="B89" s="20"/>
      <c r="C89" s="11">
        <f>COUNTIF(D89:AA89,"&gt;0")/2</f>
        <v>0</v>
      </c>
      <c r="D89" s="23"/>
      <c r="E89" s="13">
        <f>IF(D89&gt;0,COUNTIF(D$8:D$108,"&gt;0")-D89+1,0)</f>
        <v>0</v>
      </c>
      <c r="F89" s="27"/>
      <c r="G89" s="13">
        <f>IF(F89&gt;0,COUNTIF(F$8:F$108,"&gt;0")-F89+1,0)</f>
        <v>0</v>
      </c>
      <c r="H89" s="27"/>
      <c r="I89" s="13">
        <f>IF(H89&gt;0,COUNTIF(H$8:H$108,"&gt;0")-H89+1,0)</f>
        <v>0</v>
      </c>
      <c r="J89" s="27"/>
      <c r="K89" s="13">
        <f>IF(J89&gt;0,COUNTIF(J$8:J$108,"&gt;0")-J89+1,0)</f>
        <v>0</v>
      </c>
      <c r="L89" s="27"/>
      <c r="M89" s="13">
        <f>IF(L89&gt;0,COUNTIF(L$8:L$108,"&gt;0")-L89+1,0)</f>
        <v>0</v>
      </c>
      <c r="N89" s="27"/>
      <c r="O89" s="13">
        <f>IF(N89&gt;0,COUNTIF(N$8:N$108,"&gt;0")-N89+1,0)</f>
        <v>0</v>
      </c>
      <c r="P89" s="27"/>
      <c r="Q89" s="13">
        <f>IF(P89&gt;0,COUNTIF(P$8:P$108,"&gt;0")-P89+1,0)</f>
        <v>0</v>
      </c>
      <c r="R89" s="27"/>
      <c r="S89" s="13">
        <f>IF(R89&gt;0,COUNTIF(R$8:R$108,"&gt;0")-R89+1,0)</f>
        <v>0</v>
      </c>
      <c r="T89" s="27"/>
      <c r="U89" s="13">
        <f>IF(T89&gt;0,COUNTIF(T$8:T$108,"&gt;0")-T89+1,0)</f>
        <v>0</v>
      </c>
      <c r="V89" s="27"/>
      <c r="W89" s="13">
        <f>IF(V89&gt;0,COUNTIF(V$8:V$108,"&gt;0")-V89+1,0)</f>
        <v>0</v>
      </c>
      <c r="X89" s="27"/>
      <c r="Y89" s="13">
        <f>IF(X89&gt;0,COUNTIF(X$8:X$108,"&gt;0")-X89+1,0)</f>
        <v>0</v>
      </c>
      <c r="Z89" s="27"/>
      <c r="AA89" s="13">
        <f>IF(Z89&gt;0,COUNTIF(Z$8:Z$108,"&gt;0")-Z89+1,0)</f>
        <v>0</v>
      </c>
      <c r="AB89" s="12">
        <f>E89+G89+I89+K89+M89+O89+Q89+S89+U89+W89+Y89+AA89+(C89*5)-IF(C89=12,MIN(E89,G89,I89,K89,M89,O89,Q89,S89,U89,W89,Y89,AA89)+5,0)</f>
        <v>0</v>
      </c>
    </row>
    <row r="90" spans="1:28" ht="15">
      <c r="A90" s="7">
        <f>IF(AND(B90&lt;&gt;"",AB90&lt;&gt;AB89),ROW()-7,"")</f>
      </c>
      <c r="B90" s="20"/>
      <c r="C90" s="11">
        <f>COUNTIF(D90:AA90,"&gt;0")/2</f>
        <v>0</v>
      </c>
      <c r="D90" s="23"/>
      <c r="E90" s="13">
        <f>IF(D90&gt;0,COUNTIF(D$8:D$108,"&gt;0")-D90+1,0)</f>
        <v>0</v>
      </c>
      <c r="F90" s="27"/>
      <c r="G90" s="13">
        <f>IF(F90&gt;0,COUNTIF(F$8:F$108,"&gt;0")-F90+1,0)</f>
        <v>0</v>
      </c>
      <c r="H90" s="27"/>
      <c r="I90" s="13">
        <f>IF(H90&gt;0,COUNTIF(H$8:H$108,"&gt;0")-H90+1,0)</f>
        <v>0</v>
      </c>
      <c r="J90" s="27"/>
      <c r="K90" s="13">
        <f>IF(J90&gt;0,COUNTIF(J$8:J$108,"&gt;0")-J90+1,0)</f>
        <v>0</v>
      </c>
      <c r="L90" s="27"/>
      <c r="M90" s="13">
        <f>IF(L90&gt;0,COUNTIF(L$8:L$108,"&gt;0")-L90+1,0)</f>
        <v>0</v>
      </c>
      <c r="N90" s="27"/>
      <c r="O90" s="13">
        <f>IF(N90&gt;0,COUNTIF(N$8:N$108,"&gt;0")-N90+1,0)</f>
        <v>0</v>
      </c>
      <c r="P90" s="27"/>
      <c r="Q90" s="13">
        <f>IF(P90&gt;0,COUNTIF(P$8:P$108,"&gt;0")-P90+1,0)</f>
        <v>0</v>
      </c>
      <c r="R90" s="27"/>
      <c r="S90" s="13">
        <f>IF(R90&gt;0,COUNTIF(R$8:R$108,"&gt;0")-R90+1,0)</f>
        <v>0</v>
      </c>
      <c r="T90" s="27"/>
      <c r="U90" s="13">
        <f>IF(T90&gt;0,COUNTIF(T$8:T$108,"&gt;0")-T90+1,0)</f>
        <v>0</v>
      </c>
      <c r="V90" s="27"/>
      <c r="W90" s="13">
        <f>IF(V90&gt;0,COUNTIF(V$8:V$108,"&gt;0")-V90+1,0)</f>
        <v>0</v>
      </c>
      <c r="X90" s="27"/>
      <c r="Y90" s="13">
        <f>IF(X90&gt;0,COUNTIF(X$8:X$108,"&gt;0")-X90+1,0)</f>
        <v>0</v>
      </c>
      <c r="Z90" s="27"/>
      <c r="AA90" s="13">
        <f>IF(Z90&gt;0,COUNTIF(Z$8:Z$108,"&gt;0")-Z90+1,0)</f>
        <v>0</v>
      </c>
      <c r="AB90" s="12">
        <f>E90+G90+I90+K90+M90+O90+Q90+S90+U90+W90+Y90+AA90+(C90*5)-IF(C90=12,MIN(E90,G90,I90,K90,M90,O90,Q90,S90,U90,W90,Y90,AA90)+5,0)</f>
        <v>0</v>
      </c>
    </row>
    <row r="91" spans="1:28" ht="15">
      <c r="A91" s="7">
        <f>IF(AND(B91&lt;&gt;"",AB91&lt;&gt;AB90),ROW()-7,"")</f>
      </c>
      <c r="B91" s="20"/>
      <c r="C91" s="11">
        <f>COUNTIF(D91:AA91,"&gt;0")/2</f>
        <v>0</v>
      </c>
      <c r="D91" s="23"/>
      <c r="E91" s="13">
        <f>IF(D91&gt;0,COUNTIF(D$8:D$108,"&gt;0")-D91+1,0)</f>
        <v>0</v>
      </c>
      <c r="F91" s="27"/>
      <c r="G91" s="13">
        <f>IF(F91&gt;0,COUNTIF(F$8:F$108,"&gt;0")-F91+1,0)</f>
        <v>0</v>
      </c>
      <c r="H91" s="27"/>
      <c r="I91" s="13">
        <f>IF(H91&gt;0,COUNTIF(H$8:H$108,"&gt;0")-H91+1,0)</f>
        <v>0</v>
      </c>
      <c r="J91" s="27"/>
      <c r="K91" s="13">
        <f>IF(J91&gt;0,COUNTIF(J$8:J$108,"&gt;0")-J91+1,0)</f>
        <v>0</v>
      </c>
      <c r="L91" s="27"/>
      <c r="M91" s="13">
        <f>IF(L91&gt;0,COUNTIF(L$8:L$108,"&gt;0")-L91+1,0)</f>
        <v>0</v>
      </c>
      <c r="N91" s="27"/>
      <c r="O91" s="13">
        <f>IF(N91&gt;0,COUNTIF(N$8:N$108,"&gt;0")-N91+1,0)</f>
        <v>0</v>
      </c>
      <c r="P91" s="27"/>
      <c r="Q91" s="13">
        <f>IF(P91&gt;0,COUNTIF(P$8:P$108,"&gt;0")-P91+1,0)</f>
        <v>0</v>
      </c>
      <c r="R91" s="27"/>
      <c r="S91" s="13">
        <f>IF(R91&gt;0,COUNTIF(R$8:R$108,"&gt;0")-R91+1,0)</f>
        <v>0</v>
      </c>
      <c r="T91" s="27"/>
      <c r="U91" s="13">
        <f>IF(T91&gt;0,COUNTIF(T$8:T$108,"&gt;0")-T91+1,0)</f>
        <v>0</v>
      </c>
      <c r="V91" s="27"/>
      <c r="W91" s="13">
        <f>IF(V91&gt;0,COUNTIF(V$8:V$108,"&gt;0")-V91+1,0)</f>
        <v>0</v>
      </c>
      <c r="X91" s="27"/>
      <c r="Y91" s="13">
        <f>IF(X91&gt;0,COUNTIF(X$8:X$108,"&gt;0")-X91+1,0)</f>
        <v>0</v>
      </c>
      <c r="Z91" s="27"/>
      <c r="AA91" s="13">
        <f>IF(Z91&gt;0,COUNTIF(Z$8:Z$108,"&gt;0")-Z91+1,0)</f>
        <v>0</v>
      </c>
      <c r="AB91" s="12">
        <f>E91+G91+I91+K91+M91+O91+Q91+S91+U91+W91+Y91+AA91+(C91*5)-IF(C91=12,MIN(E91,G91,I91,K91,M91,O91,Q91,S91,U91,W91,Y91,AA91)+5,0)</f>
        <v>0</v>
      </c>
    </row>
    <row r="92" spans="1:28" ht="15">
      <c r="A92" s="7">
        <f>IF(AND(B92&lt;&gt;"",AB92&lt;&gt;AB91),ROW()-7,"")</f>
      </c>
      <c r="B92" s="20"/>
      <c r="C92" s="11">
        <f>COUNTIF(D92:AA92,"&gt;0")/2</f>
        <v>0</v>
      </c>
      <c r="D92" s="23"/>
      <c r="E92" s="13">
        <f>IF(D92&gt;0,COUNTIF(D$8:D$108,"&gt;0")-D92+1,0)</f>
        <v>0</v>
      </c>
      <c r="F92" s="27"/>
      <c r="G92" s="13">
        <f>IF(F92&gt;0,COUNTIF(F$8:F$108,"&gt;0")-F92+1,0)</f>
        <v>0</v>
      </c>
      <c r="H92" s="27"/>
      <c r="I92" s="13">
        <f>IF(H92&gt;0,COUNTIF(H$8:H$108,"&gt;0")-H92+1,0)</f>
        <v>0</v>
      </c>
      <c r="J92" s="27"/>
      <c r="K92" s="13">
        <f>IF(J92&gt;0,COUNTIF(J$8:J$108,"&gt;0")-J92+1,0)</f>
        <v>0</v>
      </c>
      <c r="L92" s="27"/>
      <c r="M92" s="13">
        <f>IF(L92&gt;0,COUNTIF(L$8:L$108,"&gt;0")-L92+1,0)</f>
        <v>0</v>
      </c>
      <c r="N92" s="27"/>
      <c r="O92" s="13">
        <f>IF(N92&gt;0,COUNTIF(N$8:N$108,"&gt;0")-N92+1,0)</f>
        <v>0</v>
      </c>
      <c r="P92" s="27"/>
      <c r="Q92" s="13">
        <f>IF(P92&gt;0,COUNTIF(P$8:P$108,"&gt;0")-P92+1,0)</f>
        <v>0</v>
      </c>
      <c r="R92" s="27"/>
      <c r="S92" s="13">
        <f>IF(R92&gt;0,COUNTIF(R$8:R$108,"&gt;0")-R92+1,0)</f>
        <v>0</v>
      </c>
      <c r="T92" s="27"/>
      <c r="U92" s="13">
        <f>IF(T92&gt;0,COUNTIF(T$8:T$108,"&gt;0")-T92+1,0)</f>
        <v>0</v>
      </c>
      <c r="V92" s="27"/>
      <c r="W92" s="13">
        <f>IF(V92&gt;0,COUNTIF(V$8:V$108,"&gt;0")-V92+1,0)</f>
        <v>0</v>
      </c>
      <c r="X92" s="27"/>
      <c r="Y92" s="13">
        <f>IF(X92&gt;0,COUNTIF(X$8:X$108,"&gt;0")-X92+1,0)</f>
        <v>0</v>
      </c>
      <c r="Z92" s="27"/>
      <c r="AA92" s="13">
        <f>IF(Z92&gt;0,COUNTIF(Z$8:Z$108,"&gt;0")-Z92+1,0)</f>
        <v>0</v>
      </c>
      <c r="AB92" s="12">
        <f>E92+G92+I92+K92+M92+O92+Q92+S92+U92+W92+Y92+AA92+(C92*5)-IF(C92=12,MIN(E92,G92,I92,K92,M92,O92,Q92,S92,U92,W92,Y92,AA92)+5,0)</f>
        <v>0</v>
      </c>
    </row>
    <row r="93" spans="1:28" ht="15">
      <c r="A93" s="7">
        <f>IF(AND(B93&lt;&gt;"",AB93&lt;&gt;AB92),ROW()-7,"")</f>
      </c>
      <c r="B93" s="20"/>
      <c r="C93" s="11">
        <f>COUNTIF(D93:AA93,"&gt;0")/2</f>
        <v>0</v>
      </c>
      <c r="D93" s="23"/>
      <c r="E93" s="13">
        <f>IF(D93&gt;0,COUNTIF(D$8:D$108,"&gt;0")-D93+1,0)</f>
        <v>0</v>
      </c>
      <c r="F93" s="27"/>
      <c r="G93" s="13">
        <f>IF(F93&gt;0,COUNTIF(F$8:F$108,"&gt;0")-F93+1,0)</f>
        <v>0</v>
      </c>
      <c r="H93" s="27"/>
      <c r="I93" s="13">
        <f>IF(H93&gt;0,COUNTIF(H$8:H$108,"&gt;0")-H93+1,0)</f>
        <v>0</v>
      </c>
      <c r="J93" s="27"/>
      <c r="K93" s="13">
        <f>IF(J93&gt;0,COUNTIF(J$8:J$108,"&gt;0")-J93+1,0)</f>
        <v>0</v>
      </c>
      <c r="L93" s="27"/>
      <c r="M93" s="13">
        <f>IF(L93&gt;0,COUNTIF(L$8:L$108,"&gt;0")-L93+1,0)</f>
        <v>0</v>
      </c>
      <c r="N93" s="27"/>
      <c r="O93" s="13">
        <f>IF(N93&gt;0,COUNTIF(N$8:N$108,"&gt;0")-N93+1,0)</f>
        <v>0</v>
      </c>
      <c r="P93" s="27"/>
      <c r="Q93" s="13">
        <f>IF(P93&gt;0,COUNTIF(P$8:P$108,"&gt;0")-P93+1,0)</f>
        <v>0</v>
      </c>
      <c r="R93" s="27"/>
      <c r="S93" s="13">
        <f>IF(R93&gt;0,COUNTIF(R$8:R$108,"&gt;0")-R93+1,0)</f>
        <v>0</v>
      </c>
      <c r="T93" s="27"/>
      <c r="U93" s="13">
        <f>IF(T93&gt;0,COUNTIF(T$8:T$108,"&gt;0")-T93+1,0)</f>
        <v>0</v>
      </c>
      <c r="V93" s="27"/>
      <c r="W93" s="13">
        <f>IF(V93&gt;0,COUNTIF(V$8:V$108,"&gt;0")-V93+1,0)</f>
        <v>0</v>
      </c>
      <c r="X93" s="27"/>
      <c r="Y93" s="13">
        <f>IF(X93&gt;0,COUNTIF(X$8:X$108,"&gt;0")-X93+1,0)</f>
        <v>0</v>
      </c>
      <c r="Z93" s="27"/>
      <c r="AA93" s="13">
        <f>IF(Z93&gt;0,COUNTIF(Z$8:Z$108,"&gt;0")-Z93+1,0)</f>
        <v>0</v>
      </c>
      <c r="AB93" s="12">
        <f>E93+G93+I93+K93+M93+O93+Q93+S93+U93+W93+Y93+AA93+(C93*5)-IF(C93=12,MIN(E93,G93,I93,K93,M93,O93,Q93,S93,U93,W93,Y93,AA93)+5,0)</f>
        <v>0</v>
      </c>
    </row>
    <row r="94" spans="1:28" ht="15">
      <c r="A94" s="7">
        <f>IF(AND(B94&lt;&gt;"",AB94&lt;&gt;AB93),ROW()-7,"")</f>
      </c>
      <c r="B94" s="20"/>
      <c r="C94" s="11">
        <f>COUNTIF(D94:AA94,"&gt;0")/2</f>
        <v>0</v>
      </c>
      <c r="D94" s="23"/>
      <c r="E94" s="13">
        <f>IF(D94&gt;0,COUNTIF(D$8:D$108,"&gt;0")-D94+1,0)</f>
        <v>0</v>
      </c>
      <c r="F94" s="27"/>
      <c r="G94" s="13">
        <f>IF(F94&gt;0,COUNTIF(F$8:F$108,"&gt;0")-F94+1,0)</f>
        <v>0</v>
      </c>
      <c r="H94" s="27"/>
      <c r="I94" s="13">
        <f>IF(H94&gt;0,COUNTIF(H$8:H$108,"&gt;0")-H94+1,0)</f>
        <v>0</v>
      </c>
      <c r="J94" s="27"/>
      <c r="K94" s="13">
        <f>IF(J94&gt;0,COUNTIF(J$8:J$108,"&gt;0")-J94+1,0)</f>
        <v>0</v>
      </c>
      <c r="L94" s="27"/>
      <c r="M94" s="13">
        <f>IF(L94&gt;0,COUNTIF(L$8:L$108,"&gt;0")-L94+1,0)</f>
        <v>0</v>
      </c>
      <c r="N94" s="27"/>
      <c r="O94" s="13">
        <f>IF(N94&gt;0,COUNTIF(N$8:N$108,"&gt;0")-N94+1,0)</f>
        <v>0</v>
      </c>
      <c r="P94" s="27"/>
      <c r="Q94" s="13">
        <f>IF(P94&gt;0,COUNTIF(P$8:P$108,"&gt;0")-P94+1,0)</f>
        <v>0</v>
      </c>
      <c r="R94" s="27"/>
      <c r="S94" s="13">
        <f>IF(R94&gt;0,COUNTIF(R$8:R$108,"&gt;0")-R94+1,0)</f>
        <v>0</v>
      </c>
      <c r="T94" s="27"/>
      <c r="U94" s="13">
        <f>IF(T94&gt;0,COUNTIF(T$8:T$108,"&gt;0")-T94+1,0)</f>
        <v>0</v>
      </c>
      <c r="V94" s="27"/>
      <c r="W94" s="13">
        <f>IF(V94&gt;0,COUNTIF(V$8:V$108,"&gt;0")-V94+1,0)</f>
        <v>0</v>
      </c>
      <c r="X94" s="27"/>
      <c r="Y94" s="13">
        <f>IF(X94&gt;0,COUNTIF(X$8:X$108,"&gt;0")-X94+1,0)</f>
        <v>0</v>
      </c>
      <c r="Z94" s="27"/>
      <c r="AA94" s="13">
        <f>IF(Z94&gt;0,COUNTIF(Z$8:Z$108,"&gt;0")-Z94+1,0)</f>
        <v>0</v>
      </c>
      <c r="AB94" s="12">
        <f>E94+G94+I94+K94+M94+O94+Q94+S94+U94+W94+Y94+AA94+(C94*5)-IF(C94=12,MIN(E94,G94,I94,K94,M94,O94,Q94,S94,U94,W94,Y94,AA94)+5,0)</f>
        <v>0</v>
      </c>
    </row>
    <row r="95" spans="1:28" ht="15">
      <c r="A95" s="7">
        <f>IF(AND(B95&lt;&gt;"",AB95&lt;&gt;AB94),ROW()-7,"")</f>
      </c>
      <c r="B95" s="20"/>
      <c r="C95" s="11">
        <f>COUNTIF(D95:AA95,"&gt;0")/2</f>
        <v>0</v>
      </c>
      <c r="D95" s="23"/>
      <c r="E95" s="13">
        <f>IF(D95&gt;0,COUNTIF(D$8:D$108,"&gt;0")-D95+1,0)</f>
        <v>0</v>
      </c>
      <c r="F95" s="27"/>
      <c r="G95" s="13">
        <f>IF(F95&gt;0,COUNTIF(F$8:F$108,"&gt;0")-F95+1,0)</f>
        <v>0</v>
      </c>
      <c r="H95" s="27"/>
      <c r="I95" s="13">
        <f>IF(H95&gt;0,COUNTIF(H$8:H$108,"&gt;0")-H95+1,0)</f>
        <v>0</v>
      </c>
      <c r="J95" s="27"/>
      <c r="K95" s="13">
        <f>IF(J95&gt;0,COUNTIF(J$8:J$108,"&gt;0")-J95+1,0)</f>
        <v>0</v>
      </c>
      <c r="L95" s="27"/>
      <c r="M95" s="13">
        <f>IF(L95&gt;0,COUNTIF(L$8:L$108,"&gt;0")-L95+1,0)</f>
        <v>0</v>
      </c>
      <c r="N95" s="27"/>
      <c r="O95" s="13">
        <f>IF(N95&gt;0,COUNTIF(N$8:N$108,"&gt;0")-N95+1,0)</f>
        <v>0</v>
      </c>
      <c r="P95" s="27"/>
      <c r="Q95" s="13">
        <f>IF(P95&gt;0,COUNTIF(P$8:P$108,"&gt;0")-P95+1,0)</f>
        <v>0</v>
      </c>
      <c r="R95" s="27"/>
      <c r="S95" s="13">
        <f>IF(R95&gt;0,COUNTIF(R$8:R$108,"&gt;0")-R95+1,0)</f>
        <v>0</v>
      </c>
      <c r="T95" s="27"/>
      <c r="U95" s="13">
        <f>IF(T95&gt;0,COUNTIF(T$8:T$108,"&gt;0")-T95+1,0)</f>
        <v>0</v>
      </c>
      <c r="V95" s="27"/>
      <c r="W95" s="13">
        <f>IF(V95&gt;0,COUNTIF(V$8:V$108,"&gt;0")-V95+1,0)</f>
        <v>0</v>
      </c>
      <c r="X95" s="27"/>
      <c r="Y95" s="13">
        <f>IF(X95&gt;0,COUNTIF(X$8:X$108,"&gt;0")-X95+1,0)</f>
        <v>0</v>
      </c>
      <c r="Z95" s="27"/>
      <c r="AA95" s="13">
        <f>IF(Z95&gt;0,COUNTIF(Z$8:Z$108,"&gt;0")-Z95+1,0)</f>
        <v>0</v>
      </c>
      <c r="AB95" s="12">
        <f>E95+G95+I95+K95+M95+O95+Q95+S95+U95+W95+Y95+AA95+(C95*5)-IF(C95=12,MIN(E95,G95,I95,K95,M95,O95,Q95,S95,U95,W95,Y95,AA95)+5,0)</f>
        <v>0</v>
      </c>
    </row>
    <row r="96" spans="1:28" ht="15">
      <c r="A96" s="7">
        <f>IF(AND(B96&lt;&gt;"",AB96&lt;&gt;AB95),ROW()-7,"")</f>
      </c>
      <c r="B96" s="20"/>
      <c r="C96" s="11">
        <f>COUNTIF(D96:AA96,"&gt;0")/2</f>
        <v>0</v>
      </c>
      <c r="D96" s="23"/>
      <c r="E96" s="13">
        <f>IF(D96&gt;0,COUNTIF(D$8:D$108,"&gt;0")-D96+1,0)</f>
        <v>0</v>
      </c>
      <c r="F96" s="27"/>
      <c r="G96" s="13">
        <f>IF(F96&gt;0,COUNTIF(F$8:F$108,"&gt;0")-F96+1,0)</f>
        <v>0</v>
      </c>
      <c r="H96" s="27"/>
      <c r="I96" s="13">
        <f>IF(H96&gt;0,COUNTIF(H$8:H$108,"&gt;0")-H96+1,0)</f>
        <v>0</v>
      </c>
      <c r="J96" s="27"/>
      <c r="K96" s="13">
        <f>IF(J96&gt;0,COUNTIF(J$8:J$108,"&gt;0")-J96+1,0)</f>
        <v>0</v>
      </c>
      <c r="L96" s="27"/>
      <c r="M96" s="13">
        <f>IF(L96&gt;0,COUNTIF(L$8:L$108,"&gt;0")-L96+1,0)</f>
        <v>0</v>
      </c>
      <c r="N96" s="27"/>
      <c r="O96" s="13">
        <f>IF(N96&gt;0,COUNTIF(N$8:N$108,"&gt;0")-N96+1,0)</f>
        <v>0</v>
      </c>
      <c r="P96" s="27"/>
      <c r="Q96" s="13">
        <f>IF(P96&gt;0,COUNTIF(P$8:P$108,"&gt;0")-P96+1,0)</f>
        <v>0</v>
      </c>
      <c r="R96" s="27"/>
      <c r="S96" s="13">
        <f>IF(R96&gt;0,COUNTIF(R$8:R$108,"&gt;0")-R96+1,0)</f>
        <v>0</v>
      </c>
      <c r="T96" s="27"/>
      <c r="U96" s="13">
        <f>IF(T96&gt;0,COUNTIF(T$8:T$108,"&gt;0")-T96+1,0)</f>
        <v>0</v>
      </c>
      <c r="V96" s="27"/>
      <c r="W96" s="13">
        <f>IF(V96&gt;0,COUNTIF(V$8:V$108,"&gt;0")-V96+1,0)</f>
        <v>0</v>
      </c>
      <c r="X96" s="27"/>
      <c r="Y96" s="13">
        <f>IF(X96&gt;0,COUNTIF(X$8:X$108,"&gt;0")-X96+1,0)</f>
        <v>0</v>
      </c>
      <c r="Z96" s="27"/>
      <c r="AA96" s="13">
        <f>IF(Z96&gt;0,COUNTIF(Z$8:Z$108,"&gt;0")-Z96+1,0)</f>
        <v>0</v>
      </c>
      <c r="AB96" s="12">
        <f>E96+G96+I96+K96+M96+O96+Q96+S96+U96+W96+Y96+AA96+(C96*5)-IF(C96=12,MIN(E96,G96,I96,K96,M96,O96,Q96,S96,U96,W96,Y96,AA96)+5,0)</f>
        <v>0</v>
      </c>
    </row>
    <row r="97" spans="1:28" ht="15">
      <c r="A97" s="7">
        <f>IF(AND(B97&lt;&gt;"",AB97&lt;&gt;AB96),ROW()-7,"")</f>
      </c>
      <c r="B97" s="20"/>
      <c r="C97" s="11">
        <f>COUNTIF(D97:AA97,"&gt;0")/2</f>
        <v>0</v>
      </c>
      <c r="D97" s="23"/>
      <c r="E97" s="13">
        <f>IF(D97&gt;0,COUNTIF(D$8:D$108,"&gt;0")-D97+1,0)</f>
        <v>0</v>
      </c>
      <c r="F97" s="27"/>
      <c r="G97" s="13">
        <f>IF(F97&gt;0,COUNTIF(F$8:F$108,"&gt;0")-F97+1,0)</f>
        <v>0</v>
      </c>
      <c r="H97" s="27"/>
      <c r="I97" s="13">
        <f>IF(H97&gt;0,COUNTIF(H$8:H$108,"&gt;0")-H97+1,0)</f>
        <v>0</v>
      </c>
      <c r="J97" s="27"/>
      <c r="K97" s="13">
        <f>IF(J97&gt;0,COUNTIF(J$8:J$108,"&gt;0")-J97+1,0)</f>
        <v>0</v>
      </c>
      <c r="L97" s="27"/>
      <c r="M97" s="13">
        <f>IF(L97&gt;0,COUNTIF(L$8:L$108,"&gt;0")-L97+1,0)</f>
        <v>0</v>
      </c>
      <c r="N97" s="27"/>
      <c r="O97" s="13">
        <f>IF(N97&gt;0,COUNTIF(N$8:N$108,"&gt;0")-N97+1,0)</f>
        <v>0</v>
      </c>
      <c r="P97" s="27"/>
      <c r="Q97" s="13">
        <f>IF(P97&gt;0,COUNTIF(P$8:P$108,"&gt;0")-P97+1,0)</f>
        <v>0</v>
      </c>
      <c r="R97" s="27"/>
      <c r="S97" s="13">
        <f>IF(R97&gt;0,COUNTIF(R$8:R$108,"&gt;0")-R97+1,0)</f>
        <v>0</v>
      </c>
      <c r="T97" s="27"/>
      <c r="U97" s="13">
        <f>IF(T97&gt;0,COUNTIF(T$8:T$108,"&gt;0")-T97+1,0)</f>
        <v>0</v>
      </c>
      <c r="V97" s="27"/>
      <c r="W97" s="13">
        <f>IF(V97&gt;0,COUNTIF(V$8:V$108,"&gt;0")-V97+1,0)</f>
        <v>0</v>
      </c>
      <c r="X97" s="27"/>
      <c r="Y97" s="13">
        <f>IF(X97&gt;0,COUNTIF(X$8:X$108,"&gt;0")-X97+1,0)</f>
        <v>0</v>
      </c>
      <c r="Z97" s="27"/>
      <c r="AA97" s="13">
        <f>IF(Z97&gt;0,COUNTIF(Z$8:Z$108,"&gt;0")-Z97+1,0)</f>
        <v>0</v>
      </c>
      <c r="AB97" s="12">
        <f>E97+G97+I97+K97+M97+O97+Q97+S97+U97+W97+Y97+AA97+(C97*5)-IF(C97=12,MIN(E97,G97,I97,K97,M97,O97,Q97,S97,U97,W97,Y97,AA97)+5,0)</f>
        <v>0</v>
      </c>
    </row>
    <row r="98" spans="1:28" ht="15">
      <c r="A98" s="7">
        <f>IF(AND(B98&lt;&gt;"",AB98&lt;&gt;AB97),ROW()-7,"")</f>
      </c>
      <c r="B98" s="20"/>
      <c r="C98" s="11">
        <f>COUNTIF(D98:AA98,"&gt;0")/2</f>
        <v>0</v>
      </c>
      <c r="D98" s="23"/>
      <c r="E98" s="13">
        <f>IF(D98&gt;0,COUNTIF(D$8:D$108,"&gt;0")-D98+1,0)</f>
        <v>0</v>
      </c>
      <c r="F98" s="27"/>
      <c r="G98" s="13">
        <f>IF(F98&gt;0,COUNTIF(F$8:F$108,"&gt;0")-F98+1,0)</f>
        <v>0</v>
      </c>
      <c r="H98" s="27"/>
      <c r="I98" s="13">
        <f>IF(H98&gt;0,COUNTIF(H$8:H$108,"&gt;0")-H98+1,0)</f>
        <v>0</v>
      </c>
      <c r="J98" s="27"/>
      <c r="K98" s="13">
        <f>IF(J98&gt;0,COUNTIF(J$8:J$108,"&gt;0")-J98+1,0)</f>
        <v>0</v>
      </c>
      <c r="L98" s="27"/>
      <c r="M98" s="13">
        <f>IF(L98&gt;0,COUNTIF(L$8:L$108,"&gt;0")-L98+1,0)</f>
        <v>0</v>
      </c>
      <c r="N98" s="27"/>
      <c r="O98" s="13">
        <f>IF(N98&gt;0,COUNTIF(N$8:N$108,"&gt;0")-N98+1,0)</f>
        <v>0</v>
      </c>
      <c r="P98" s="27"/>
      <c r="Q98" s="13">
        <f>IF(P98&gt;0,COUNTIF(P$8:P$108,"&gt;0")-P98+1,0)</f>
        <v>0</v>
      </c>
      <c r="R98" s="27"/>
      <c r="S98" s="13">
        <f>IF(R98&gt;0,COUNTIF(R$8:R$108,"&gt;0")-R98+1,0)</f>
        <v>0</v>
      </c>
      <c r="T98" s="27"/>
      <c r="U98" s="13">
        <f>IF(T98&gt;0,COUNTIF(T$8:T$108,"&gt;0")-T98+1,0)</f>
        <v>0</v>
      </c>
      <c r="V98" s="27"/>
      <c r="W98" s="13">
        <f>IF(V98&gt;0,COUNTIF(V$8:V$108,"&gt;0")-V98+1,0)</f>
        <v>0</v>
      </c>
      <c r="X98" s="27"/>
      <c r="Y98" s="13">
        <f>IF(X98&gt;0,COUNTIF(X$8:X$108,"&gt;0")-X98+1,0)</f>
        <v>0</v>
      </c>
      <c r="Z98" s="27"/>
      <c r="AA98" s="13">
        <f>IF(Z98&gt;0,COUNTIF(Z$8:Z$108,"&gt;0")-Z98+1,0)</f>
        <v>0</v>
      </c>
      <c r="AB98" s="12">
        <f>E98+G98+I98+K98+M98+O98+Q98+S98+U98+W98+Y98+AA98+(C98*5)-IF(C98=12,MIN(E98,G98,I98,K98,M98,O98,Q98,S98,U98,W98,Y98,AA98)+5,0)</f>
        <v>0</v>
      </c>
    </row>
    <row r="99" spans="1:28" ht="15">
      <c r="A99" s="7">
        <f>IF(AND(B99&lt;&gt;"",AB99&lt;&gt;AB98),ROW()-7,"")</f>
      </c>
      <c r="B99" s="20"/>
      <c r="C99" s="11">
        <f>COUNTIF(D99:AA99,"&gt;0")/2</f>
        <v>0</v>
      </c>
      <c r="D99" s="23"/>
      <c r="E99" s="13">
        <f>IF(D99&gt;0,COUNTIF(D$8:D$108,"&gt;0")-D99+1,0)</f>
        <v>0</v>
      </c>
      <c r="F99" s="27"/>
      <c r="G99" s="13">
        <f>IF(F99&gt;0,COUNTIF(F$8:F$108,"&gt;0")-F99+1,0)</f>
        <v>0</v>
      </c>
      <c r="H99" s="27"/>
      <c r="I99" s="13">
        <f>IF(H99&gt;0,COUNTIF(H$8:H$108,"&gt;0")-H99+1,0)</f>
        <v>0</v>
      </c>
      <c r="J99" s="27"/>
      <c r="K99" s="13">
        <f>IF(J99&gt;0,COUNTIF(J$8:J$108,"&gt;0")-J99+1,0)</f>
        <v>0</v>
      </c>
      <c r="L99" s="27"/>
      <c r="M99" s="13">
        <f>IF(L99&gt;0,COUNTIF(L$8:L$108,"&gt;0")-L99+1,0)</f>
        <v>0</v>
      </c>
      <c r="N99" s="27"/>
      <c r="O99" s="13">
        <f>IF(N99&gt;0,COUNTIF(N$8:N$108,"&gt;0")-N99+1,0)</f>
        <v>0</v>
      </c>
      <c r="P99" s="27"/>
      <c r="Q99" s="13">
        <f>IF(P99&gt;0,COUNTIF(P$8:P$108,"&gt;0")-P99+1,0)</f>
        <v>0</v>
      </c>
      <c r="R99" s="27"/>
      <c r="S99" s="13">
        <f>IF(R99&gt;0,COUNTIF(R$8:R$108,"&gt;0")-R99+1,0)</f>
        <v>0</v>
      </c>
      <c r="T99" s="27"/>
      <c r="U99" s="13">
        <f>IF(T99&gt;0,COUNTIF(T$8:T$108,"&gt;0")-T99+1,0)</f>
        <v>0</v>
      </c>
      <c r="V99" s="27"/>
      <c r="W99" s="13">
        <f>IF(V99&gt;0,COUNTIF(V$8:V$108,"&gt;0")-V99+1,0)</f>
        <v>0</v>
      </c>
      <c r="X99" s="27"/>
      <c r="Y99" s="13">
        <f>IF(X99&gt;0,COUNTIF(X$8:X$108,"&gt;0")-X99+1,0)</f>
        <v>0</v>
      </c>
      <c r="Z99" s="27"/>
      <c r="AA99" s="13">
        <f>IF(Z99&gt;0,COUNTIF(Z$8:Z$108,"&gt;0")-Z99+1,0)</f>
        <v>0</v>
      </c>
      <c r="AB99" s="12">
        <f>E99+G99+I99+K99+M99+O99+Q99+S99+U99+W99+Y99+AA99+(C99*5)-IF(C99=12,MIN(E99,G99,I99,K99,M99,O99,Q99,S99,U99,W99,Y99,AA99)+5,0)</f>
        <v>0</v>
      </c>
    </row>
    <row r="100" spans="1:28" ht="15">
      <c r="A100" s="7">
        <f>IF(AND(B100&lt;&gt;"",AB100&lt;&gt;AB99),ROW()-7,"")</f>
      </c>
      <c r="B100" s="20"/>
      <c r="C100" s="11">
        <f>COUNTIF(D100:AA100,"&gt;0")/2</f>
        <v>0</v>
      </c>
      <c r="D100" s="23"/>
      <c r="E100" s="13">
        <f>IF(D100&gt;0,COUNTIF(D$8:D$108,"&gt;0")-D100+1,0)</f>
        <v>0</v>
      </c>
      <c r="F100" s="27"/>
      <c r="G100" s="13">
        <f>IF(F100&gt;0,COUNTIF(F$8:F$108,"&gt;0")-F100+1,0)</f>
        <v>0</v>
      </c>
      <c r="H100" s="27"/>
      <c r="I100" s="13">
        <f>IF(H100&gt;0,COUNTIF(H$8:H$108,"&gt;0")-H100+1,0)</f>
        <v>0</v>
      </c>
      <c r="J100" s="27"/>
      <c r="K100" s="13">
        <f>IF(J100&gt;0,COUNTIF(J$8:J$108,"&gt;0")-J100+1,0)</f>
        <v>0</v>
      </c>
      <c r="L100" s="27"/>
      <c r="M100" s="13">
        <f>IF(L100&gt;0,COUNTIF(L$8:L$108,"&gt;0")-L100+1,0)</f>
        <v>0</v>
      </c>
      <c r="N100" s="27"/>
      <c r="O100" s="13">
        <f>IF(N100&gt;0,COUNTIF(N$8:N$108,"&gt;0")-N100+1,0)</f>
        <v>0</v>
      </c>
      <c r="P100" s="27"/>
      <c r="Q100" s="13">
        <f>IF(P100&gt;0,COUNTIF(P$8:P$108,"&gt;0")-P100+1,0)</f>
        <v>0</v>
      </c>
      <c r="R100" s="27"/>
      <c r="S100" s="13">
        <f>IF(R100&gt;0,COUNTIF(R$8:R$108,"&gt;0")-R100+1,0)</f>
        <v>0</v>
      </c>
      <c r="T100" s="27"/>
      <c r="U100" s="13">
        <f>IF(T100&gt;0,COUNTIF(T$8:T$108,"&gt;0")-T100+1,0)</f>
        <v>0</v>
      </c>
      <c r="V100" s="27"/>
      <c r="W100" s="13">
        <f>IF(V100&gt;0,COUNTIF(V$8:V$108,"&gt;0")-V100+1,0)</f>
        <v>0</v>
      </c>
      <c r="X100" s="27"/>
      <c r="Y100" s="13">
        <f>IF(X100&gt;0,COUNTIF(X$8:X$108,"&gt;0")-X100+1,0)</f>
        <v>0</v>
      </c>
      <c r="Z100" s="27"/>
      <c r="AA100" s="13">
        <f>IF(Z100&gt;0,COUNTIF(Z$8:Z$108,"&gt;0")-Z100+1,0)</f>
        <v>0</v>
      </c>
      <c r="AB100" s="12">
        <f>E100+G100+I100+K100+M100+O100+Q100+S100+U100+W100+Y100+AA100+(C100*5)-IF(C100=12,MIN(E100,G100,I100,K100,M100,O100,Q100,S100,U100,W100,Y100,AA100)+5,0)</f>
        <v>0</v>
      </c>
    </row>
    <row r="101" spans="1:28" ht="15">
      <c r="A101" s="7">
        <f>IF(AND(B101&lt;&gt;"",AB101&lt;&gt;AB100),ROW()-7,"")</f>
      </c>
      <c r="B101" s="20"/>
      <c r="C101" s="11">
        <f>COUNTIF(D101:AA101,"&gt;0")/2</f>
        <v>0</v>
      </c>
      <c r="D101" s="23"/>
      <c r="E101" s="13">
        <f>IF(D101&gt;0,COUNTIF(D$8:D$108,"&gt;0")-D101+1,0)</f>
        <v>0</v>
      </c>
      <c r="F101" s="27"/>
      <c r="G101" s="13">
        <f>IF(F101&gt;0,COUNTIF(F$8:F$108,"&gt;0")-F101+1,0)</f>
        <v>0</v>
      </c>
      <c r="H101" s="27"/>
      <c r="I101" s="13">
        <f>IF(H101&gt;0,COUNTIF(H$8:H$108,"&gt;0")-H101+1,0)</f>
        <v>0</v>
      </c>
      <c r="J101" s="27"/>
      <c r="K101" s="13">
        <f>IF(J101&gt;0,COUNTIF(J$8:J$108,"&gt;0")-J101+1,0)</f>
        <v>0</v>
      </c>
      <c r="L101" s="27"/>
      <c r="M101" s="13">
        <f>IF(L101&gt;0,COUNTIF(L$8:L$108,"&gt;0")-L101+1,0)</f>
        <v>0</v>
      </c>
      <c r="N101" s="27"/>
      <c r="O101" s="13">
        <f>IF(N101&gt;0,COUNTIF(N$8:N$108,"&gt;0")-N101+1,0)</f>
        <v>0</v>
      </c>
      <c r="P101" s="27"/>
      <c r="Q101" s="13">
        <f>IF(P101&gt;0,COUNTIF(P$8:P$108,"&gt;0")-P101+1,0)</f>
        <v>0</v>
      </c>
      <c r="R101" s="27"/>
      <c r="S101" s="13">
        <f>IF(R101&gt;0,COUNTIF(R$8:R$108,"&gt;0")-R101+1,0)</f>
        <v>0</v>
      </c>
      <c r="T101" s="27"/>
      <c r="U101" s="13">
        <f>IF(T101&gt;0,COUNTIF(T$8:T$108,"&gt;0")-T101+1,0)</f>
        <v>0</v>
      </c>
      <c r="V101" s="27"/>
      <c r="W101" s="13">
        <f>IF(V101&gt;0,COUNTIF(V$8:V$108,"&gt;0")-V101+1,0)</f>
        <v>0</v>
      </c>
      <c r="X101" s="27"/>
      <c r="Y101" s="13">
        <f>IF(X101&gt;0,COUNTIF(X$8:X$108,"&gt;0")-X101+1,0)</f>
        <v>0</v>
      </c>
      <c r="Z101" s="27"/>
      <c r="AA101" s="13">
        <f>IF(Z101&gt;0,COUNTIF(Z$8:Z$108,"&gt;0")-Z101+1,0)</f>
        <v>0</v>
      </c>
      <c r="AB101" s="12">
        <f>E101+G101+I101+K101+M101+O101+Q101+S101+U101+W101+Y101+AA101+(C101*5)-IF(C101=12,MIN(E101,G101,I101,K101,M101,O101,Q101,S101,U101,W101,Y101,AA101)+5,0)</f>
        <v>0</v>
      </c>
    </row>
    <row r="102" spans="1:28" ht="15">
      <c r="A102" s="7">
        <f>IF(AND(B102&lt;&gt;"",AB102&lt;&gt;AB101),ROW()-7,"")</f>
      </c>
      <c r="B102" s="20"/>
      <c r="C102" s="11">
        <f>COUNTIF(D102:AA102,"&gt;0")/2</f>
        <v>0</v>
      </c>
      <c r="D102" s="23"/>
      <c r="E102" s="13">
        <f>IF(D102&gt;0,COUNTIF(D$8:D$108,"&gt;0")-D102+1,0)</f>
        <v>0</v>
      </c>
      <c r="F102" s="27"/>
      <c r="G102" s="13">
        <f>IF(F102&gt;0,COUNTIF(F$8:F$108,"&gt;0")-F102+1,0)</f>
        <v>0</v>
      </c>
      <c r="H102" s="27"/>
      <c r="I102" s="13">
        <f>IF(H102&gt;0,COUNTIF(H$8:H$108,"&gt;0")-H102+1,0)</f>
        <v>0</v>
      </c>
      <c r="J102" s="27"/>
      <c r="K102" s="13">
        <f>IF(J102&gt;0,COUNTIF(J$8:J$108,"&gt;0")-J102+1,0)</f>
        <v>0</v>
      </c>
      <c r="L102" s="27"/>
      <c r="M102" s="13">
        <f>IF(L102&gt;0,COUNTIF(L$8:L$108,"&gt;0")-L102+1,0)</f>
        <v>0</v>
      </c>
      <c r="N102" s="27"/>
      <c r="O102" s="13">
        <f>IF(N102&gt;0,COUNTIF(N$8:N$108,"&gt;0")-N102+1,0)</f>
        <v>0</v>
      </c>
      <c r="P102" s="27"/>
      <c r="Q102" s="13">
        <f>IF(P102&gt;0,COUNTIF(P$8:P$108,"&gt;0")-P102+1,0)</f>
        <v>0</v>
      </c>
      <c r="R102" s="27"/>
      <c r="S102" s="13">
        <f>IF(R102&gt;0,COUNTIF(R$8:R$108,"&gt;0")-R102+1,0)</f>
        <v>0</v>
      </c>
      <c r="T102" s="27"/>
      <c r="U102" s="13">
        <f>IF(T102&gt;0,COUNTIF(T$8:T$108,"&gt;0")-T102+1,0)</f>
        <v>0</v>
      </c>
      <c r="V102" s="27"/>
      <c r="W102" s="13">
        <f>IF(V102&gt;0,COUNTIF(V$8:V$108,"&gt;0")-V102+1,0)</f>
        <v>0</v>
      </c>
      <c r="X102" s="27"/>
      <c r="Y102" s="13">
        <f>IF(X102&gt;0,COUNTIF(X$8:X$108,"&gt;0")-X102+1,0)</f>
        <v>0</v>
      </c>
      <c r="Z102" s="27"/>
      <c r="AA102" s="13">
        <f>IF(Z102&gt;0,COUNTIF(Z$8:Z$108,"&gt;0")-Z102+1,0)</f>
        <v>0</v>
      </c>
      <c r="AB102" s="12">
        <f>E102+G102+I102+K102+M102+O102+Q102+S102+U102+W102+Y102+AA102+(C102*5)-IF(C102=12,MIN(E102,G102,I102,K102,M102,O102,Q102,S102,U102,W102,Y102,AA102)+5,0)</f>
        <v>0</v>
      </c>
    </row>
    <row r="103" spans="1:28" ht="15">
      <c r="A103" s="7">
        <f>IF(AND(B103&lt;&gt;"",AB103&lt;&gt;AB102),ROW()-7,"")</f>
      </c>
      <c r="B103" s="20"/>
      <c r="C103" s="11">
        <f>COUNTIF(D103:AA103,"&gt;0")/2</f>
        <v>0</v>
      </c>
      <c r="D103" s="23"/>
      <c r="E103" s="13">
        <f>IF(D103&gt;0,COUNTIF(D$8:D$108,"&gt;0")-D103+1,0)</f>
        <v>0</v>
      </c>
      <c r="F103" s="27"/>
      <c r="G103" s="13">
        <f>IF(F103&gt;0,COUNTIF(F$8:F$108,"&gt;0")-F103+1,0)</f>
        <v>0</v>
      </c>
      <c r="H103" s="27"/>
      <c r="I103" s="13">
        <f>IF(H103&gt;0,COUNTIF(H$8:H$108,"&gt;0")-H103+1,0)</f>
        <v>0</v>
      </c>
      <c r="J103" s="27"/>
      <c r="K103" s="13">
        <f>IF(J103&gt;0,COUNTIF(J$8:J$108,"&gt;0")-J103+1,0)</f>
        <v>0</v>
      </c>
      <c r="L103" s="27"/>
      <c r="M103" s="13">
        <f>IF(L103&gt;0,COUNTIF(L$8:L$108,"&gt;0")-L103+1,0)</f>
        <v>0</v>
      </c>
      <c r="N103" s="27"/>
      <c r="O103" s="13">
        <f>IF(N103&gt;0,COUNTIF(N$8:N$108,"&gt;0")-N103+1,0)</f>
        <v>0</v>
      </c>
      <c r="P103" s="27"/>
      <c r="Q103" s="13">
        <f>IF(P103&gt;0,COUNTIF(P$8:P$108,"&gt;0")-P103+1,0)</f>
        <v>0</v>
      </c>
      <c r="R103" s="27"/>
      <c r="S103" s="13">
        <f>IF(R103&gt;0,COUNTIF(R$8:R$108,"&gt;0")-R103+1,0)</f>
        <v>0</v>
      </c>
      <c r="T103" s="27"/>
      <c r="U103" s="13">
        <f>IF(T103&gt;0,COUNTIF(T$8:T$108,"&gt;0")-T103+1,0)</f>
        <v>0</v>
      </c>
      <c r="V103" s="27"/>
      <c r="W103" s="13">
        <f>IF(V103&gt;0,COUNTIF(V$8:V$108,"&gt;0")-V103+1,0)</f>
        <v>0</v>
      </c>
      <c r="X103" s="27"/>
      <c r="Y103" s="13">
        <f>IF(X103&gt;0,COUNTIF(X$8:X$108,"&gt;0")-X103+1,0)</f>
        <v>0</v>
      </c>
      <c r="Z103" s="27"/>
      <c r="AA103" s="13">
        <f>IF(Z103&gt;0,COUNTIF(Z$8:Z$108,"&gt;0")-Z103+1,0)</f>
        <v>0</v>
      </c>
      <c r="AB103" s="12">
        <f>E103+G103+I103+K103+M103+O103+Q103+S103+U103+W103+Y103+AA103+(C103*5)-IF(C103=12,MIN(E103,G103,I103,K103,M103,O103,Q103,S103,U103,W103,Y103,AA103)+5,0)</f>
        <v>0</v>
      </c>
    </row>
    <row r="104" spans="1:28" ht="15">
      <c r="A104" s="7">
        <f>IF(AND(B104&lt;&gt;"",AB104&lt;&gt;AB103),ROW()-7,"")</f>
      </c>
      <c r="B104" s="20"/>
      <c r="C104" s="11">
        <f>COUNTIF(D104:AA104,"&gt;0")/2</f>
        <v>0</v>
      </c>
      <c r="D104" s="23"/>
      <c r="E104" s="13">
        <f>IF(D104&gt;0,COUNTIF(D$8:D$108,"&gt;0")-D104+1,0)</f>
        <v>0</v>
      </c>
      <c r="F104" s="27"/>
      <c r="G104" s="13">
        <f>IF(F104&gt;0,COUNTIF(F$8:F$108,"&gt;0")-F104+1,0)</f>
        <v>0</v>
      </c>
      <c r="H104" s="27"/>
      <c r="I104" s="13">
        <f>IF(H104&gt;0,COUNTIF(H$8:H$108,"&gt;0")-H104+1,0)</f>
        <v>0</v>
      </c>
      <c r="J104" s="27"/>
      <c r="K104" s="13">
        <f>IF(J104&gt;0,COUNTIF(J$8:J$108,"&gt;0")-J104+1,0)</f>
        <v>0</v>
      </c>
      <c r="L104" s="27"/>
      <c r="M104" s="13">
        <f>IF(L104&gt;0,COUNTIF(L$8:L$108,"&gt;0")-L104+1,0)</f>
        <v>0</v>
      </c>
      <c r="N104" s="27"/>
      <c r="O104" s="13">
        <f>IF(N104&gt;0,COUNTIF(N$8:N$108,"&gt;0")-N104+1,0)</f>
        <v>0</v>
      </c>
      <c r="P104" s="27"/>
      <c r="Q104" s="13">
        <f>IF(P104&gt;0,COUNTIF(P$8:P$108,"&gt;0")-P104+1,0)</f>
        <v>0</v>
      </c>
      <c r="R104" s="27"/>
      <c r="S104" s="13">
        <f>IF(R104&gt;0,COUNTIF(R$8:R$108,"&gt;0")-R104+1,0)</f>
        <v>0</v>
      </c>
      <c r="T104" s="27"/>
      <c r="U104" s="13">
        <f>IF(T104&gt;0,COUNTIF(T$8:T$108,"&gt;0")-T104+1,0)</f>
        <v>0</v>
      </c>
      <c r="V104" s="27"/>
      <c r="W104" s="13">
        <f>IF(V104&gt;0,COUNTIF(V$8:V$108,"&gt;0")-V104+1,0)</f>
        <v>0</v>
      </c>
      <c r="X104" s="27"/>
      <c r="Y104" s="13">
        <f>IF(X104&gt;0,COUNTIF(X$8:X$108,"&gt;0")-X104+1,0)</f>
        <v>0</v>
      </c>
      <c r="Z104" s="27"/>
      <c r="AA104" s="13">
        <f>IF(Z104&gt;0,COUNTIF(Z$8:Z$108,"&gt;0")-Z104+1,0)</f>
        <v>0</v>
      </c>
      <c r="AB104" s="12">
        <f>E104+G104+I104+K104+M104+O104+Q104+S104+U104+W104+Y104+AA104+(C104*5)-IF(C104=12,MIN(E104,G104,I104,K104,M104,O104,Q104,S104,U104,W104,Y104,AA104)+5,0)</f>
        <v>0</v>
      </c>
    </row>
    <row r="105" spans="1:28" ht="15">
      <c r="A105" s="7">
        <f>IF(AND(B105&lt;&gt;"",AB105&lt;&gt;AB104),ROW()-7,"")</f>
      </c>
      <c r="B105" s="20"/>
      <c r="C105" s="11">
        <f>COUNTIF(D105:AA105,"&gt;0")/2</f>
        <v>0</v>
      </c>
      <c r="D105" s="23"/>
      <c r="E105" s="13">
        <f>IF(D105&gt;0,COUNTIF(D$8:D$108,"&gt;0")-D105+1,0)</f>
        <v>0</v>
      </c>
      <c r="F105" s="27"/>
      <c r="G105" s="13">
        <f>IF(F105&gt;0,COUNTIF(F$8:F$108,"&gt;0")-F105+1,0)</f>
        <v>0</v>
      </c>
      <c r="H105" s="27"/>
      <c r="I105" s="13">
        <f>IF(H105&gt;0,COUNTIF(H$8:H$108,"&gt;0")-H105+1,0)</f>
        <v>0</v>
      </c>
      <c r="J105" s="27"/>
      <c r="K105" s="13">
        <f>IF(J105&gt;0,COUNTIF(J$8:J$108,"&gt;0")-J105+1,0)</f>
        <v>0</v>
      </c>
      <c r="L105" s="27"/>
      <c r="M105" s="13">
        <f>IF(L105&gt;0,COUNTIF(L$8:L$108,"&gt;0")-L105+1,0)</f>
        <v>0</v>
      </c>
      <c r="N105" s="27"/>
      <c r="O105" s="13">
        <f>IF(N105&gt;0,COUNTIF(N$8:N$108,"&gt;0")-N105+1,0)</f>
        <v>0</v>
      </c>
      <c r="P105" s="27"/>
      <c r="Q105" s="13">
        <f>IF(P105&gt;0,COUNTIF(P$8:P$108,"&gt;0")-P105+1,0)</f>
        <v>0</v>
      </c>
      <c r="R105" s="27"/>
      <c r="S105" s="13">
        <f>IF(R105&gt;0,COUNTIF(R$8:R$108,"&gt;0")-R105+1,0)</f>
        <v>0</v>
      </c>
      <c r="T105" s="27"/>
      <c r="U105" s="13">
        <f>IF(T105&gt;0,COUNTIF(T$8:T$108,"&gt;0")-T105+1,0)</f>
        <v>0</v>
      </c>
      <c r="V105" s="27"/>
      <c r="W105" s="13">
        <f>IF(V105&gt;0,COUNTIF(V$8:V$108,"&gt;0")-V105+1,0)</f>
        <v>0</v>
      </c>
      <c r="X105" s="27"/>
      <c r="Y105" s="13">
        <f>IF(X105&gt;0,COUNTIF(X$8:X$108,"&gt;0")-X105+1,0)</f>
        <v>0</v>
      </c>
      <c r="Z105" s="27"/>
      <c r="AA105" s="13">
        <f>IF(Z105&gt;0,COUNTIF(Z$8:Z$108,"&gt;0")-Z105+1,0)</f>
        <v>0</v>
      </c>
      <c r="AB105" s="12">
        <f>E105+G105+I105+K105+M105+O105+Q105+S105+U105+W105+Y105+AA105+(C105*5)-IF(C105=12,MIN(E105,G105,I105,K105,M105,O105,Q105,S105,U105,W105,Y105,AA105)+5,0)</f>
        <v>0</v>
      </c>
    </row>
    <row r="106" spans="1:28" ht="15">
      <c r="A106" s="7">
        <f>IF(AND(B106&lt;&gt;"",AB106&lt;&gt;AB105),ROW()-7,"")</f>
      </c>
      <c r="B106" s="20"/>
      <c r="C106" s="11">
        <f>COUNTIF(D106:AA106,"&gt;0")/2</f>
        <v>0</v>
      </c>
      <c r="D106" s="23"/>
      <c r="E106" s="13">
        <f>IF(D106&gt;0,COUNTIF(D$8:D$108,"&gt;0")-D106+1,0)</f>
        <v>0</v>
      </c>
      <c r="F106" s="27"/>
      <c r="G106" s="13">
        <f>IF(F106&gt;0,COUNTIF(F$8:F$108,"&gt;0")-F106+1,0)</f>
        <v>0</v>
      </c>
      <c r="H106" s="27"/>
      <c r="I106" s="13">
        <f>IF(H106&gt;0,COUNTIF(H$8:H$108,"&gt;0")-H106+1,0)</f>
        <v>0</v>
      </c>
      <c r="J106" s="27"/>
      <c r="K106" s="13">
        <f>IF(J106&gt;0,COUNTIF(J$8:J$108,"&gt;0")-J106+1,0)</f>
        <v>0</v>
      </c>
      <c r="L106" s="27"/>
      <c r="M106" s="13">
        <f>IF(L106&gt;0,COUNTIF(L$8:L$108,"&gt;0")-L106+1,0)</f>
        <v>0</v>
      </c>
      <c r="N106" s="27"/>
      <c r="O106" s="13">
        <f>IF(N106&gt;0,COUNTIF(N$8:N$108,"&gt;0")-N106+1,0)</f>
        <v>0</v>
      </c>
      <c r="P106" s="27"/>
      <c r="Q106" s="13">
        <f>IF(P106&gt;0,COUNTIF(P$8:P$108,"&gt;0")-P106+1,0)</f>
        <v>0</v>
      </c>
      <c r="R106" s="27"/>
      <c r="S106" s="13">
        <f>IF(R106&gt;0,COUNTIF(R$8:R$108,"&gt;0")-R106+1,0)</f>
        <v>0</v>
      </c>
      <c r="T106" s="27"/>
      <c r="U106" s="13">
        <f>IF(T106&gt;0,COUNTIF(T$8:T$108,"&gt;0")-T106+1,0)</f>
        <v>0</v>
      </c>
      <c r="V106" s="27"/>
      <c r="W106" s="13">
        <f>IF(V106&gt;0,COUNTIF(V$8:V$108,"&gt;0")-V106+1,0)</f>
        <v>0</v>
      </c>
      <c r="X106" s="27"/>
      <c r="Y106" s="13">
        <f>IF(X106&gt;0,COUNTIF(X$8:X$108,"&gt;0")-X106+1,0)</f>
        <v>0</v>
      </c>
      <c r="Z106" s="27"/>
      <c r="AA106" s="13">
        <f>IF(Z106&gt;0,COUNTIF(Z$8:Z$108,"&gt;0")-Z106+1,0)</f>
        <v>0</v>
      </c>
      <c r="AB106" s="12">
        <f>E106+G106+I106+K106+M106+O106+Q106+S106+U106+W106+Y106+AA106+(C106*5)-IF(C106=12,MIN(E106,G106,I106,K106,M106,O106,Q106,S106,U106,W106,Y106,AA106)+5,0)</f>
        <v>0</v>
      </c>
    </row>
    <row r="107" spans="1:28" ht="15">
      <c r="A107" s="7">
        <f>IF(AND(B107&lt;&gt;"",AB107&lt;&gt;AB106),ROW()-7,"")</f>
      </c>
      <c r="B107" s="20"/>
      <c r="C107" s="11">
        <f>COUNTIF(D107:AA107,"&gt;0")/2</f>
        <v>0</v>
      </c>
      <c r="D107" s="23"/>
      <c r="E107" s="13">
        <f>IF(D107&gt;0,COUNTIF(D$8:D$108,"&gt;0")-D107+1,0)</f>
        <v>0</v>
      </c>
      <c r="F107" s="27"/>
      <c r="G107" s="13">
        <f>IF(F107&gt;0,COUNTIF(F$8:F$108,"&gt;0")-F107+1,0)</f>
        <v>0</v>
      </c>
      <c r="H107" s="27"/>
      <c r="I107" s="13">
        <f>IF(H107&gt;0,COUNTIF(H$8:H$108,"&gt;0")-H107+1,0)</f>
        <v>0</v>
      </c>
      <c r="J107" s="27"/>
      <c r="K107" s="13">
        <f>IF(J107&gt;0,COUNTIF(J$8:J$108,"&gt;0")-J107+1,0)</f>
        <v>0</v>
      </c>
      <c r="L107" s="27"/>
      <c r="M107" s="13">
        <f>IF(L107&gt;0,COUNTIF(L$8:L$108,"&gt;0")-L107+1,0)</f>
        <v>0</v>
      </c>
      <c r="N107" s="27"/>
      <c r="O107" s="13">
        <f>IF(N107&gt;0,COUNTIF(N$8:N$108,"&gt;0")-N107+1,0)</f>
        <v>0</v>
      </c>
      <c r="P107" s="27"/>
      <c r="Q107" s="13">
        <f>IF(P107&gt;0,COUNTIF(P$8:P$108,"&gt;0")-P107+1,0)</f>
        <v>0</v>
      </c>
      <c r="R107" s="27"/>
      <c r="S107" s="13">
        <f>IF(R107&gt;0,COUNTIF(R$8:R$108,"&gt;0")-R107+1,0)</f>
        <v>0</v>
      </c>
      <c r="T107" s="27"/>
      <c r="U107" s="13">
        <f>IF(T107&gt;0,COUNTIF(T$8:T$108,"&gt;0")-T107+1,0)</f>
        <v>0</v>
      </c>
      <c r="V107" s="27"/>
      <c r="W107" s="13">
        <f>IF(V107&gt;0,COUNTIF(V$8:V$108,"&gt;0")-V107+1,0)</f>
        <v>0</v>
      </c>
      <c r="X107" s="27"/>
      <c r="Y107" s="13">
        <f>IF(X107&gt;0,COUNTIF(X$8:X$108,"&gt;0")-X107+1,0)</f>
        <v>0</v>
      </c>
      <c r="Z107" s="27"/>
      <c r="AA107" s="13">
        <f>IF(Z107&gt;0,COUNTIF(Z$8:Z$108,"&gt;0")-Z107+1,0)</f>
        <v>0</v>
      </c>
      <c r="AB107" s="12">
        <f>E107+G107+I107+K107+M107+O107+Q107+S107+U107+W107+Y107+AA107+(C107*5)-IF(C107=12,MIN(E107,G107,I107,K107,M107,O107,Q107,S107,U107,W107,Y107,AA107)+5,0)</f>
        <v>0</v>
      </c>
    </row>
    <row r="108" spans="1:28" ht="15.75" thickBot="1">
      <c r="A108" s="7">
        <f>IF(AND(B108&lt;&gt;"",AB108&lt;&gt;AB107),ROW()-7,"")</f>
      </c>
      <c r="B108" s="20"/>
      <c r="C108" s="11">
        <f>COUNTIF(D108:AA108,"&gt;0")/2</f>
        <v>0</v>
      </c>
      <c r="D108" s="24"/>
      <c r="E108" s="15">
        <f>IF(D108&gt;0,COUNTIF(D$8:D$108,"&gt;0")-D108+1,0)</f>
        <v>0</v>
      </c>
      <c r="F108" s="28"/>
      <c r="G108" s="15">
        <f>IF(F108&gt;0,COUNTIF(F$8:F$108,"&gt;0")-F108+1,0)</f>
        <v>0</v>
      </c>
      <c r="H108" s="28"/>
      <c r="I108" s="15">
        <f>IF(H108&gt;0,COUNTIF(H$8:H$108,"&gt;0")-H108+1,0)</f>
        <v>0</v>
      </c>
      <c r="J108" s="28"/>
      <c r="K108" s="15">
        <f>IF(J108&gt;0,COUNTIF(J$8:J$108,"&gt;0")-J108+1,0)</f>
        <v>0</v>
      </c>
      <c r="L108" s="28"/>
      <c r="M108" s="15">
        <f>IF(L108&gt;0,COUNTIF(L$8:L$108,"&gt;0")-L108+1,0)</f>
        <v>0</v>
      </c>
      <c r="N108" s="28"/>
      <c r="O108" s="15">
        <f>IF(N108&gt;0,COUNTIF(N$8:N$108,"&gt;0")-N108+1,0)</f>
        <v>0</v>
      </c>
      <c r="P108" s="28"/>
      <c r="Q108" s="15">
        <f>IF(P108&gt;0,COUNTIF(P$8:P$108,"&gt;0")-P108+1,0)</f>
        <v>0</v>
      </c>
      <c r="R108" s="28"/>
      <c r="S108" s="15">
        <f>IF(R108&gt;0,COUNTIF(R$8:R$108,"&gt;0")-R108+1,0)</f>
        <v>0</v>
      </c>
      <c r="T108" s="28"/>
      <c r="U108" s="15">
        <f>IF(T108&gt;0,COUNTIF(T$8:T$108,"&gt;0")-T108+1,0)</f>
        <v>0</v>
      </c>
      <c r="V108" s="28"/>
      <c r="W108" s="15">
        <f>IF(V108&gt;0,COUNTIF(V$8:V$108,"&gt;0")-V108+1,0)</f>
        <v>0</v>
      </c>
      <c r="X108" s="28"/>
      <c r="Y108" s="15">
        <f>IF(X108&gt;0,COUNTIF(X$8:X$108,"&gt;0")-X108+1,0)</f>
        <v>0</v>
      </c>
      <c r="Z108" s="28"/>
      <c r="AA108" s="15">
        <f>IF(Z108&gt;0,COUNTIF(Z$8:Z$108,"&gt;0")-Z108+1,0)</f>
        <v>0</v>
      </c>
      <c r="AB108" s="12">
        <f>E108+G108+I108+K108+M108+O108+Q108+S108+U108+W108+Y108+AA108+(C108*5)-IF(C108=12,MIN(E108,G108,I108,K108,M108,O108,Q108,S108,U108,W108,Y108,AA108)+5,0)</f>
        <v>0</v>
      </c>
    </row>
  </sheetData>
  <sheetProtection password="FDFD" sheet="1" selectLockedCells="1"/>
  <mergeCells count="14">
    <mergeCell ref="A2:B2"/>
    <mergeCell ref="D6:E6"/>
    <mergeCell ref="F6:G6"/>
    <mergeCell ref="H6:I6"/>
    <mergeCell ref="J6:K6"/>
    <mergeCell ref="L6:M6"/>
    <mergeCell ref="N6:O6"/>
    <mergeCell ref="P6:Q6"/>
    <mergeCell ref="D5:AB5"/>
    <mergeCell ref="R6:S6"/>
    <mergeCell ref="T6:U6"/>
    <mergeCell ref="V6:W6"/>
    <mergeCell ref="X6:Y6"/>
    <mergeCell ref="Z6:AA6"/>
  </mergeCells>
  <conditionalFormatting sqref="A8:IV108">
    <cfRule type="expression" priority="1" dxfId="0" stopIfTrue="1">
      <formula>_XLL.ISTGERADE(ROW())</formula>
    </cfRule>
  </conditionalFormatting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 Zok | ITGAIN</cp:lastModifiedBy>
  <cp:lastPrinted>2015-04-18T10:16:32Z</cp:lastPrinted>
  <dcterms:created xsi:type="dcterms:W3CDTF">2013-09-16T13:14:02Z</dcterms:created>
  <dcterms:modified xsi:type="dcterms:W3CDTF">2016-11-29T10:48:08Z</dcterms:modified>
  <cp:category/>
  <cp:version/>
  <cp:contentType/>
  <cp:contentStatus/>
</cp:coreProperties>
</file>